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csdpa-fsc\EmpHomeDir\gardnere\My Documents\K\A    Working Files\4     CIT MEETINGS\CIT 2018-19\CIT 1.28.19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2" i="1" l="1"/>
  <c r="AN23" i="1" s="1"/>
  <c r="AN24" i="1" s="1"/>
  <c r="AL22" i="1"/>
  <c r="AL23" i="1" s="1"/>
  <c r="AL24" i="1" s="1"/>
  <c r="AJ22" i="1"/>
  <c r="AH22" i="1"/>
  <c r="AH23" i="1" s="1"/>
  <c r="AH24" i="1" s="1"/>
  <c r="AF22" i="1"/>
  <c r="AD22" i="1"/>
  <c r="AB22" i="1"/>
  <c r="AB23" i="1" s="1"/>
  <c r="Z22" i="1"/>
  <c r="Z23" i="1" s="1"/>
  <c r="Z24" i="1" s="1"/>
  <c r="X22" i="1"/>
  <c r="V22" i="1"/>
  <c r="T22" i="1"/>
  <c r="R22" i="1"/>
  <c r="R23" i="1" s="1"/>
  <c r="R24" i="1" s="1"/>
  <c r="P22" i="1"/>
  <c r="P23" i="1" s="1"/>
  <c r="N22" i="1"/>
  <c r="N23" i="1" s="1"/>
  <c r="L22" i="1"/>
  <c r="J22" i="1"/>
  <c r="J23" i="1" s="1"/>
  <c r="J24" i="1" s="1"/>
  <c r="AN14" i="1"/>
  <c r="AJ14" i="1"/>
  <c r="AJ23" i="1" s="1"/>
  <c r="AJ24" i="1" s="1"/>
  <c r="AH14" i="1"/>
  <c r="AB14" i="1"/>
  <c r="Z14" i="1"/>
  <c r="X14" i="1"/>
  <c r="X23" i="1" s="1"/>
  <c r="R14" i="1"/>
  <c r="P14" i="1"/>
  <c r="L14" i="1"/>
  <c r="L23" i="1" s="1"/>
  <c r="J14" i="1"/>
  <c r="AN11" i="1"/>
  <c r="AL11" i="1"/>
  <c r="AL14" i="1" s="1"/>
  <c r="AJ11" i="1"/>
  <c r="AF11" i="1"/>
  <c r="AF14" i="1" s="1"/>
  <c r="AF23" i="1" s="1"/>
  <c r="AD11" i="1"/>
  <c r="AD14" i="1" s="1"/>
  <c r="AB11" i="1"/>
  <c r="X11" i="1"/>
  <c r="V11" i="1"/>
  <c r="V14" i="1" s="1"/>
  <c r="T11" i="1"/>
  <c r="T14" i="1" s="1"/>
  <c r="P11" i="1"/>
  <c r="N11" i="1"/>
  <c r="N14" i="1" s="1"/>
  <c r="L11" i="1"/>
  <c r="AB6" i="1"/>
  <c r="AD6" i="1" s="1"/>
  <c r="V6" i="1"/>
  <c r="X6" i="1" s="1"/>
  <c r="X24" i="1" s="1"/>
  <c r="T6" i="1"/>
  <c r="L6" i="1"/>
  <c r="AF6" i="1" l="1"/>
  <c r="AF24" i="1" s="1"/>
  <c r="AD24" i="1"/>
  <c r="L24" i="1"/>
  <c r="AD23" i="1"/>
  <c r="T23" i="1"/>
  <c r="T24" i="1" s="1"/>
  <c r="V23" i="1"/>
  <c r="V24" i="1" s="1"/>
  <c r="AB24" i="1"/>
  <c r="N6" i="1"/>
  <c r="N24" i="1" l="1"/>
  <c r="P6" i="1"/>
  <c r="P24" i="1" s="1"/>
</calcChain>
</file>

<file path=xl/sharedStrings.xml><?xml version="1.0" encoding="utf-8"?>
<sst xmlns="http://schemas.openxmlformats.org/spreadsheetml/2006/main" count="57" uniqueCount="30">
  <si>
    <t>STW Budget 2% Increase</t>
  </si>
  <si>
    <t>STW Budget 2.5-3-3% Increase</t>
  </si>
  <si>
    <t>STW Budget 3-3-3% Increase</t>
  </si>
  <si>
    <t>STW Budget flat Increase</t>
  </si>
  <si>
    <t>Budget</t>
  </si>
  <si>
    <t>Ordinary Income/Expense</t>
  </si>
  <si>
    <t>18-19</t>
  </si>
  <si>
    <t>19-20</t>
  </si>
  <si>
    <t>20-21</t>
  </si>
  <si>
    <t>21-22</t>
  </si>
  <si>
    <t>Income</t>
  </si>
  <si>
    <t>40160 · STW - WCSD</t>
  </si>
  <si>
    <t>Expense</t>
  </si>
  <si>
    <t>Administrative</t>
  </si>
  <si>
    <t>50010 · Administrative Salaries</t>
  </si>
  <si>
    <t>51000 · Payroll Taxes</t>
  </si>
  <si>
    <t>51100 · Benefits</t>
  </si>
  <si>
    <t>51900 · Audit/Accounting</t>
  </si>
  <si>
    <t>60110 · Staff Training</t>
  </si>
  <si>
    <t>Total Administrative</t>
  </si>
  <si>
    <t>Operating</t>
  </si>
  <si>
    <t>60010 · Advertising</t>
  </si>
  <si>
    <t>60050 · Insurance</t>
  </si>
  <si>
    <t>60080 · Office Supplies</t>
  </si>
  <si>
    <t>60090 · Postage</t>
  </si>
  <si>
    <t>60130 · Telephone</t>
  </si>
  <si>
    <t>60140 · Travel &amp; Meals</t>
  </si>
  <si>
    <t>Total Operating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</si>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</sst>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"/>
    <numFmt numFmtId="165" formatCode="#,##0.0#%;\-#,##0.0#%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5" fontId="4" fillId="0" borderId="0" xfId="0" applyNumberFormat="1" applyFont="1"/>
    <xf numFmtId="164" fontId="4" fillId="0" borderId="0" xfId="0" applyNumberFormat="1" applyFont="1"/>
    <xf numFmtId="164" fontId="4" fillId="0" borderId="2" xfId="0" applyNumberFormat="1" applyFont="1" applyBorder="1"/>
    <xf numFmtId="165" fontId="4" fillId="0" borderId="0" xfId="0" applyNumberFormat="1" applyFont="1" applyBorder="1"/>
    <xf numFmtId="164" fontId="4" fillId="0" borderId="3" xfId="0" applyNumberFormat="1" applyFont="1" applyBorder="1"/>
    <xf numFmtId="164" fontId="1" fillId="0" borderId="4" xfId="0" applyNumberFormat="1" applyFont="1" applyBorder="1"/>
    <xf numFmtId="165" fontId="1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5"/>
  <sheetViews>
    <sheetView tabSelected="1" workbookViewId="0">
      <selection activeCell="J30" sqref="J30"/>
    </sheetView>
  </sheetViews>
  <sheetFormatPr defaultRowHeight="15" x14ac:dyDescent="0.25"/>
  <cols>
    <col min="1" max="8" width="3" style="1" customWidth="1"/>
    <col min="9" max="9" width="17" style="1" customWidth="1"/>
    <col min="10" max="10" width="7.85546875" style="2" bestFit="1" customWidth="1"/>
    <col min="11" max="11" width="2.28515625" style="2" customWidth="1"/>
    <col min="12" max="12" width="7.85546875" style="2" bestFit="1" customWidth="1"/>
    <col min="13" max="13" width="2.5703125" style="2" customWidth="1"/>
    <col min="14" max="14" width="7.85546875" style="2" bestFit="1" customWidth="1"/>
    <col min="15" max="15" width="2.28515625" style="2" customWidth="1"/>
    <col min="16" max="16" width="7.85546875" style="2" bestFit="1" customWidth="1"/>
    <col min="17" max="17" width="6.5703125" customWidth="1"/>
    <col min="18" max="18" width="7.85546875" style="2" bestFit="1" customWidth="1"/>
    <col min="19" max="19" width="2.28515625" style="2" customWidth="1"/>
    <col min="20" max="20" width="7.85546875" style="2" bestFit="1" customWidth="1"/>
    <col min="21" max="21" width="2.5703125" style="2" customWidth="1"/>
    <col min="22" max="22" width="7.85546875" style="2" bestFit="1" customWidth="1"/>
    <col min="23" max="23" width="2.28515625" style="2" customWidth="1"/>
    <col min="24" max="24" width="7.85546875" style="2" bestFit="1" customWidth="1"/>
    <col min="25" max="25" width="6.5703125" customWidth="1"/>
    <col min="26" max="26" width="7.85546875" style="2" bestFit="1" customWidth="1"/>
    <col min="27" max="27" width="2.28515625" style="2" customWidth="1"/>
    <col min="28" max="28" width="7.85546875" style="2" bestFit="1" customWidth="1"/>
    <col min="29" max="29" width="2.5703125" style="2" customWidth="1"/>
    <col min="30" max="30" width="7.85546875" style="2" bestFit="1" customWidth="1"/>
    <col min="31" max="31" width="2.28515625" style="2" customWidth="1"/>
    <col min="32" max="32" width="7.85546875" style="2" bestFit="1" customWidth="1"/>
    <col min="33" max="33" width="6.5703125" customWidth="1"/>
    <col min="34" max="34" width="7.85546875" style="2" bestFit="1" customWidth="1"/>
    <col min="35" max="35" width="2.28515625" style="2" customWidth="1"/>
    <col min="36" max="36" width="7.85546875" style="2" bestFit="1" customWidth="1"/>
    <col min="37" max="37" width="2.5703125" style="2" customWidth="1"/>
    <col min="38" max="38" width="7.85546875" style="2" bestFit="1" customWidth="1"/>
    <col min="39" max="39" width="2.28515625" style="2" customWidth="1"/>
    <col min="40" max="40" width="7.85546875" style="2" bestFit="1" customWidth="1"/>
  </cols>
  <sheetData>
    <row r="2" spans="1:40" ht="35.25" customHeight="1" thickBot="1" x14ac:dyDescent="0.3">
      <c r="A2" s="3"/>
      <c r="B2" s="3"/>
      <c r="C2" s="3"/>
      <c r="D2" s="3"/>
      <c r="E2" s="3"/>
      <c r="F2" s="3"/>
      <c r="G2" s="3"/>
      <c r="H2" s="3"/>
      <c r="I2" s="4"/>
      <c r="J2" s="17" t="s">
        <v>0</v>
      </c>
      <c r="K2" s="17"/>
      <c r="L2" s="17"/>
      <c r="M2" s="17"/>
      <c r="N2" s="17"/>
      <c r="O2" s="17"/>
      <c r="P2" s="17"/>
      <c r="R2" s="17" t="s">
        <v>1</v>
      </c>
      <c r="S2" s="17"/>
      <c r="T2" s="17"/>
      <c r="U2" s="17"/>
      <c r="V2" s="17"/>
      <c r="W2" s="17"/>
      <c r="X2" s="17"/>
      <c r="Z2" s="17" t="s">
        <v>2</v>
      </c>
      <c r="AA2" s="17"/>
      <c r="AB2" s="17"/>
      <c r="AC2" s="17"/>
      <c r="AD2" s="17"/>
      <c r="AE2" s="17"/>
      <c r="AF2" s="17"/>
      <c r="AH2" s="17" t="s">
        <v>3</v>
      </c>
      <c r="AI2" s="17"/>
      <c r="AJ2" s="17"/>
      <c r="AK2" s="17"/>
      <c r="AL2" s="17"/>
      <c r="AM2" s="17"/>
      <c r="AN2" s="17"/>
    </row>
    <row r="3" spans="1:40" ht="16.5" thickTop="1" thickBot="1" x14ac:dyDescent="0.3">
      <c r="A3" s="5"/>
      <c r="B3" s="5"/>
      <c r="C3" s="5"/>
      <c r="D3" s="5"/>
      <c r="E3" s="5"/>
      <c r="F3" s="5"/>
      <c r="G3" s="5"/>
      <c r="H3" s="5"/>
      <c r="I3" s="5"/>
      <c r="J3" s="6" t="s">
        <v>4</v>
      </c>
      <c r="K3" s="7"/>
      <c r="L3" s="6" t="s">
        <v>4</v>
      </c>
      <c r="M3" s="7"/>
      <c r="N3" s="6" t="s">
        <v>4</v>
      </c>
      <c r="O3" s="7"/>
      <c r="P3" s="6" t="s">
        <v>4</v>
      </c>
      <c r="R3" s="6" t="s">
        <v>4</v>
      </c>
      <c r="S3" s="7"/>
      <c r="T3" s="6" t="s">
        <v>4</v>
      </c>
      <c r="U3" s="7"/>
      <c r="V3" s="6" t="s">
        <v>4</v>
      </c>
      <c r="W3" s="7"/>
      <c r="X3" s="6" t="s">
        <v>4</v>
      </c>
      <c r="Z3" s="6" t="s">
        <v>4</v>
      </c>
      <c r="AA3" s="7"/>
      <c r="AB3" s="6" t="s">
        <v>4</v>
      </c>
      <c r="AC3" s="7"/>
      <c r="AD3" s="6" t="s">
        <v>4</v>
      </c>
      <c r="AE3" s="7"/>
      <c r="AF3" s="6" t="s">
        <v>4</v>
      </c>
      <c r="AH3" s="6" t="s">
        <v>4</v>
      </c>
      <c r="AI3" s="7"/>
      <c r="AJ3" s="6" t="s">
        <v>4</v>
      </c>
      <c r="AK3" s="7"/>
      <c r="AL3" s="6" t="s">
        <v>4</v>
      </c>
      <c r="AM3" s="7"/>
      <c r="AN3" s="6" t="s">
        <v>4</v>
      </c>
    </row>
    <row r="4" spans="1:40" ht="15.75" thickTop="1" x14ac:dyDescent="0.25">
      <c r="A4" s="8"/>
      <c r="B4" s="8" t="s">
        <v>5</v>
      </c>
      <c r="C4" s="8"/>
      <c r="D4" s="8"/>
      <c r="E4" s="8"/>
      <c r="F4" s="8"/>
      <c r="G4" s="8"/>
      <c r="H4" s="8"/>
      <c r="I4" s="8"/>
      <c r="J4" s="9" t="s">
        <v>6</v>
      </c>
      <c r="K4" s="10"/>
      <c r="L4" s="9" t="s">
        <v>7</v>
      </c>
      <c r="M4" s="10"/>
      <c r="N4" s="9" t="s">
        <v>8</v>
      </c>
      <c r="O4" s="10"/>
      <c r="P4" s="9" t="s">
        <v>9</v>
      </c>
      <c r="R4" s="9" t="s">
        <v>6</v>
      </c>
      <c r="S4" s="10"/>
      <c r="T4" s="9" t="s">
        <v>7</v>
      </c>
      <c r="U4" s="10"/>
      <c r="V4" s="9" t="s">
        <v>8</v>
      </c>
      <c r="W4" s="10"/>
      <c r="X4" s="9" t="s">
        <v>9</v>
      </c>
      <c r="Z4" s="9" t="s">
        <v>6</v>
      </c>
      <c r="AA4" s="10"/>
      <c r="AB4" s="9" t="s">
        <v>7</v>
      </c>
      <c r="AC4" s="10"/>
      <c r="AD4" s="9" t="s">
        <v>8</v>
      </c>
      <c r="AE4" s="10"/>
      <c r="AF4" s="9" t="s">
        <v>9</v>
      </c>
      <c r="AH4" s="9" t="s">
        <v>6</v>
      </c>
      <c r="AI4" s="10"/>
      <c r="AJ4" s="9" t="s">
        <v>7</v>
      </c>
      <c r="AK4" s="10"/>
      <c r="AL4" s="9" t="s">
        <v>8</v>
      </c>
      <c r="AM4" s="10"/>
      <c r="AN4" s="9" t="s">
        <v>9</v>
      </c>
    </row>
    <row r="5" spans="1:40" x14ac:dyDescent="0.25">
      <c r="A5" s="8"/>
      <c r="B5" s="8"/>
      <c r="C5" s="8"/>
      <c r="D5" s="8" t="s">
        <v>10</v>
      </c>
      <c r="E5" s="8"/>
      <c r="F5" s="8"/>
      <c r="G5" s="8"/>
      <c r="H5" s="8"/>
      <c r="I5" s="8"/>
      <c r="J5" s="11"/>
      <c r="K5" s="10"/>
      <c r="L5" s="11"/>
      <c r="M5" s="10"/>
      <c r="N5" s="11"/>
      <c r="O5" s="10"/>
      <c r="P5" s="11"/>
      <c r="R5" s="11"/>
      <c r="S5" s="10"/>
      <c r="T5" s="11"/>
      <c r="U5" s="10"/>
      <c r="V5" s="11"/>
      <c r="W5" s="10"/>
      <c r="X5" s="11"/>
      <c r="Z5" s="11"/>
      <c r="AA5" s="10"/>
      <c r="AB5" s="11"/>
      <c r="AC5" s="10"/>
      <c r="AD5" s="11"/>
      <c r="AE5" s="10"/>
      <c r="AF5" s="11"/>
      <c r="AH5" s="11"/>
      <c r="AI5" s="10"/>
      <c r="AJ5" s="11"/>
      <c r="AK5" s="10"/>
      <c r="AL5" s="11"/>
      <c r="AM5" s="10"/>
      <c r="AN5" s="11"/>
    </row>
    <row r="6" spans="1:40" x14ac:dyDescent="0.25">
      <c r="A6" s="8"/>
      <c r="B6" s="8"/>
      <c r="C6" s="8"/>
      <c r="D6" s="8"/>
      <c r="E6" s="8" t="s">
        <v>11</v>
      </c>
      <c r="F6" s="8"/>
      <c r="G6" s="8"/>
      <c r="H6" s="8"/>
      <c r="I6" s="8"/>
      <c r="J6" s="11">
        <v>52000</v>
      </c>
      <c r="K6" s="10"/>
      <c r="L6" s="11">
        <f>J6*1.02</f>
        <v>53040</v>
      </c>
      <c r="M6" s="10"/>
      <c r="N6" s="11">
        <f>L6*1.02</f>
        <v>54100.800000000003</v>
      </c>
      <c r="O6" s="10"/>
      <c r="P6" s="11">
        <f>N6*1.02</f>
        <v>55182.816000000006</v>
      </c>
      <c r="R6" s="11">
        <v>52000</v>
      </c>
      <c r="S6" s="10"/>
      <c r="T6" s="11">
        <f>R6*1.025</f>
        <v>53299.999999999993</v>
      </c>
      <c r="U6" s="10"/>
      <c r="V6" s="11">
        <f>T6*1.03</f>
        <v>54898.999999999993</v>
      </c>
      <c r="W6" s="10"/>
      <c r="X6" s="11">
        <f>V6*1.03</f>
        <v>56545.969999999994</v>
      </c>
      <c r="Z6" s="11">
        <v>52000</v>
      </c>
      <c r="AA6" s="10"/>
      <c r="AB6" s="11">
        <f>Z6*1.03</f>
        <v>53560</v>
      </c>
      <c r="AC6" s="10"/>
      <c r="AD6" s="11">
        <f>AB6*1.03</f>
        <v>55166.8</v>
      </c>
      <c r="AE6" s="10"/>
      <c r="AF6" s="11">
        <f>AD6*1.03</f>
        <v>56821.804000000004</v>
      </c>
      <c r="AH6" s="11">
        <v>52000</v>
      </c>
      <c r="AI6" s="10"/>
      <c r="AJ6" s="11">
        <v>56000</v>
      </c>
      <c r="AK6" s="10"/>
      <c r="AL6" s="11">
        <v>56000</v>
      </c>
      <c r="AM6" s="10"/>
      <c r="AN6" s="11">
        <v>56000</v>
      </c>
    </row>
    <row r="7" spans="1:40" x14ac:dyDescent="0.25">
      <c r="A7" s="8"/>
      <c r="B7" s="8"/>
      <c r="C7" s="8"/>
      <c r="D7" s="8" t="s">
        <v>12</v>
      </c>
      <c r="E7" s="8"/>
      <c r="F7" s="8"/>
      <c r="G7" s="8"/>
      <c r="H7" s="8"/>
      <c r="I7" s="8"/>
      <c r="J7" s="11"/>
      <c r="K7" s="10"/>
      <c r="L7" s="11"/>
      <c r="M7" s="10"/>
      <c r="N7" s="11"/>
      <c r="O7" s="10"/>
      <c r="P7" s="11"/>
      <c r="R7" s="11"/>
      <c r="S7" s="10"/>
      <c r="T7" s="11"/>
      <c r="U7" s="10"/>
      <c r="V7" s="11"/>
      <c r="W7" s="10"/>
      <c r="X7" s="11"/>
      <c r="Z7" s="11"/>
      <c r="AA7" s="10"/>
      <c r="AB7" s="11"/>
      <c r="AC7" s="10"/>
      <c r="AD7" s="11"/>
      <c r="AE7" s="10"/>
      <c r="AF7" s="11"/>
      <c r="AH7" s="11"/>
      <c r="AI7" s="10"/>
      <c r="AJ7" s="11"/>
      <c r="AK7" s="10"/>
      <c r="AL7" s="11"/>
      <c r="AM7" s="10"/>
      <c r="AN7" s="11"/>
    </row>
    <row r="8" spans="1:40" x14ac:dyDescent="0.25">
      <c r="A8" s="8"/>
      <c r="B8" s="8"/>
      <c r="C8" s="8"/>
      <c r="D8" s="8"/>
      <c r="E8" s="8" t="s">
        <v>13</v>
      </c>
      <c r="F8" s="8"/>
      <c r="G8" s="8"/>
      <c r="H8" s="8"/>
      <c r="I8" s="8"/>
      <c r="J8" s="11"/>
      <c r="K8" s="10"/>
      <c r="L8" s="11"/>
      <c r="M8" s="10"/>
      <c r="N8" s="11"/>
      <c r="O8" s="10"/>
      <c r="P8" s="11"/>
      <c r="R8" s="11"/>
      <c r="S8" s="10"/>
      <c r="T8" s="11"/>
      <c r="U8" s="10"/>
      <c r="V8" s="11"/>
      <c r="W8" s="10"/>
      <c r="X8" s="11"/>
      <c r="Z8" s="11"/>
      <c r="AA8" s="10"/>
      <c r="AB8" s="11"/>
      <c r="AC8" s="10"/>
      <c r="AD8" s="11"/>
      <c r="AE8" s="10"/>
      <c r="AF8" s="11"/>
      <c r="AH8" s="11"/>
      <c r="AI8" s="10"/>
      <c r="AJ8" s="11"/>
      <c r="AK8" s="10"/>
      <c r="AL8" s="11"/>
      <c r="AM8" s="10"/>
      <c r="AN8" s="11"/>
    </row>
    <row r="9" spans="1:40" x14ac:dyDescent="0.25">
      <c r="A9" s="8"/>
      <c r="B9" s="8"/>
      <c r="C9" s="8"/>
      <c r="D9" s="8"/>
      <c r="E9" s="8"/>
      <c r="F9" s="8" t="s">
        <v>14</v>
      </c>
      <c r="G9" s="8"/>
      <c r="H9" s="8"/>
      <c r="I9" s="8"/>
      <c r="J9" s="11">
        <v>41500</v>
      </c>
      <c r="K9" s="10"/>
      <c r="L9" s="11">
        <v>42745</v>
      </c>
      <c r="M9" s="10"/>
      <c r="N9" s="11">
        <v>44030</v>
      </c>
      <c r="O9" s="10"/>
      <c r="P9" s="11">
        <v>45350</v>
      </c>
      <c r="R9" s="11">
        <v>41500</v>
      </c>
      <c r="S9" s="10"/>
      <c r="T9" s="11">
        <v>42745</v>
      </c>
      <c r="U9" s="10"/>
      <c r="V9" s="11">
        <v>44030</v>
      </c>
      <c r="W9" s="10"/>
      <c r="X9" s="11">
        <v>45350</v>
      </c>
      <c r="Z9" s="11">
        <v>41500</v>
      </c>
      <c r="AA9" s="10"/>
      <c r="AB9" s="11">
        <v>42745</v>
      </c>
      <c r="AC9" s="10"/>
      <c r="AD9" s="11">
        <v>44030</v>
      </c>
      <c r="AE9" s="10"/>
      <c r="AF9" s="11">
        <v>45350</v>
      </c>
      <c r="AH9" s="11">
        <v>41500</v>
      </c>
      <c r="AI9" s="10"/>
      <c r="AJ9" s="11">
        <v>42745</v>
      </c>
      <c r="AK9" s="10"/>
      <c r="AL9" s="11">
        <v>44030</v>
      </c>
      <c r="AM9" s="10"/>
      <c r="AN9" s="11">
        <v>45350</v>
      </c>
    </row>
    <row r="10" spans="1:40" x14ac:dyDescent="0.25">
      <c r="A10" s="8"/>
      <c r="B10" s="8"/>
      <c r="C10" s="8"/>
      <c r="D10" s="8"/>
      <c r="E10" s="8"/>
      <c r="F10" s="8"/>
      <c r="G10" s="8" t="s">
        <v>15</v>
      </c>
      <c r="H10" s="8"/>
      <c r="I10" s="8"/>
      <c r="J10" s="11">
        <v>3570</v>
      </c>
      <c r="K10" s="11"/>
      <c r="L10" s="11">
        <v>3660</v>
      </c>
      <c r="M10" s="11"/>
      <c r="N10" s="11">
        <v>3760</v>
      </c>
      <c r="O10" s="11"/>
      <c r="P10" s="11">
        <v>3860</v>
      </c>
      <c r="R10" s="11">
        <v>3570</v>
      </c>
      <c r="S10" s="11"/>
      <c r="T10" s="11">
        <v>3660</v>
      </c>
      <c r="U10" s="11"/>
      <c r="V10" s="11">
        <v>3760</v>
      </c>
      <c r="W10" s="11"/>
      <c r="X10" s="11">
        <v>3860</v>
      </c>
      <c r="Z10" s="11">
        <v>3570</v>
      </c>
      <c r="AA10" s="11"/>
      <c r="AB10" s="11">
        <v>3660</v>
      </c>
      <c r="AC10" s="11"/>
      <c r="AD10" s="11">
        <v>3760</v>
      </c>
      <c r="AE10" s="11"/>
      <c r="AF10" s="11">
        <v>3860</v>
      </c>
      <c r="AH10" s="11">
        <v>3570</v>
      </c>
      <c r="AI10" s="11"/>
      <c r="AJ10" s="11">
        <v>3660</v>
      </c>
      <c r="AK10" s="11"/>
      <c r="AL10" s="11">
        <v>3760</v>
      </c>
      <c r="AM10" s="11"/>
      <c r="AN10" s="11">
        <v>3860</v>
      </c>
    </row>
    <row r="11" spans="1:40" x14ac:dyDescent="0.25">
      <c r="A11" s="8"/>
      <c r="B11" s="8"/>
      <c r="C11" s="8"/>
      <c r="D11" s="8"/>
      <c r="E11" s="8"/>
      <c r="F11" s="8"/>
      <c r="G11" s="8" t="s">
        <v>16</v>
      </c>
      <c r="H11" s="8"/>
      <c r="I11" s="8"/>
      <c r="J11" s="11">
        <v>4500</v>
      </c>
      <c r="K11" s="11"/>
      <c r="L11" s="11">
        <f>3600+(L9*0.03)</f>
        <v>4882.3500000000004</v>
      </c>
      <c r="M11" s="11"/>
      <c r="N11" s="11">
        <f>3600+(N9*0.03)</f>
        <v>4920.8999999999996</v>
      </c>
      <c r="O11" s="11"/>
      <c r="P11" s="11">
        <f>3600+(P9*0.03)</f>
        <v>4960.5</v>
      </c>
      <c r="R11" s="11">
        <v>4500</v>
      </c>
      <c r="S11" s="11"/>
      <c r="T11" s="11">
        <f>3600+(T9*0.03)</f>
        <v>4882.3500000000004</v>
      </c>
      <c r="U11" s="11"/>
      <c r="V11" s="11">
        <f>3600+(V9*0.03)</f>
        <v>4920.8999999999996</v>
      </c>
      <c r="W11" s="11"/>
      <c r="X11" s="11">
        <f>3600+(X9*0.03)</f>
        <v>4960.5</v>
      </c>
      <c r="Z11" s="11">
        <v>4500</v>
      </c>
      <c r="AA11" s="11"/>
      <c r="AB11" s="11">
        <f>3600+(AB9*0.03)</f>
        <v>4882.3500000000004</v>
      </c>
      <c r="AC11" s="11"/>
      <c r="AD11" s="11">
        <f>3600+(AD9*0.03)</f>
        <v>4920.8999999999996</v>
      </c>
      <c r="AE11" s="11"/>
      <c r="AF11" s="11">
        <f>3600+(AF9*0.03)</f>
        <v>4960.5</v>
      </c>
      <c r="AH11" s="11">
        <v>4500</v>
      </c>
      <c r="AI11" s="11"/>
      <c r="AJ11" s="11">
        <f>3600+(AJ9*0.03)</f>
        <v>4882.3500000000004</v>
      </c>
      <c r="AK11" s="11"/>
      <c r="AL11" s="11">
        <f>3600+(AL9*0.03)</f>
        <v>4920.8999999999996</v>
      </c>
      <c r="AM11" s="11"/>
      <c r="AN11" s="11">
        <f>3600+(AN9*0.03)</f>
        <v>4960.5</v>
      </c>
    </row>
    <row r="12" spans="1:40" x14ac:dyDescent="0.25">
      <c r="A12" s="8"/>
      <c r="B12" s="8"/>
      <c r="C12" s="8"/>
      <c r="D12" s="8"/>
      <c r="E12" s="8"/>
      <c r="F12" s="8" t="s">
        <v>17</v>
      </c>
      <c r="G12" s="8"/>
      <c r="H12" s="8"/>
      <c r="I12" s="8"/>
      <c r="J12" s="11">
        <v>200</v>
      </c>
      <c r="K12" s="11"/>
      <c r="L12" s="11">
        <v>200</v>
      </c>
      <c r="M12" s="11"/>
      <c r="N12" s="11">
        <v>200</v>
      </c>
      <c r="O12" s="11"/>
      <c r="P12" s="11">
        <v>200</v>
      </c>
      <c r="R12" s="11">
        <v>200</v>
      </c>
      <c r="S12" s="11"/>
      <c r="T12" s="11">
        <v>200</v>
      </c>
      <c r="U12" s="11"/>
      <c r="V12" s="11">
        <v>200</v>
      </c>
      <c r="W12" s="11"/>
      <c r="X12" s="11">
        <v>200</v>
      </c>
      <c r="Z12" s="11">
        <v>200</v>
      </c>
      <c r="AA12" s="11"/>
      <c r="AB12" s="11">
        <v>200</v>
      </c>
      <c r="AC12" s="11"/>
      <c r="AD12" s="11">
        <v>200</v>
      </c>
      <c r="AE12" s="11"/>
      <c r="AF12" s="11">
        <v>200</v>
      </c>
      <c r="AH12" s="11">
        <v>200</v>
      </c>
      <c r="AI12" s="11"/>
      <c r="AJ12" s="11">
        <v>200</v>
      </c>
      <c r="AK12" s="11"/>
      <c r="AL12" s="11">
        <v>200</v>
      </c>
      <c r="AM12" s="11"/>
      <c r="AN12" s="11">
        <v>200</v>
      </c>
    </row>
    <row r="13" spans="1:40" ht="15.75" thickBot="1" x14ac:dyDescent="0.3">
      <c r="A13" s="8"/>
      <c r="B13" s="8"/>
      <c r="C13" s="8"/>
      <c r="D13" s="8"/>
      <c r="E13" s="8"/>
      <c r="F13" s="8" t="s">
        <v>18</v>
      </c>
      <c r="G13" s="8"/>
      <c r="H13" s="8"/>
      <c r="I13" s="8"/>
      <c r="J13" s="12">
        <v>165</v>
      </c>
      <c r="K13" s="13"/>
      <c r="L13" s="12">
        <v>165</v>
      </c>
      <c r="M13" s="13"/>
      <c r="N13" s="12">
        <v>165</v>
      </c>
      <c r="O13" s="13"/>
      <c r="P13" s="12">
        <v>165</v>
      </c>
      <c r="R13" s="12">
        <v>165</v>
      </c>
      <c r="S13" s="13"/>
      <c r="T13" s="12">
        <v>165</v>
      </c>
      <c r="U13" s="13"/>
      <c r="V13" s="12">
        <v>165</v>
      </c>
      <c r="W13" s="13"/>
      <c r="X13" s="12">
        <v>165</v>
      </c>
      <c r="Z13" s="12">
        <v>165</v>
      </c>
      <c r="AA13" s="13"/>
      <c r="AB13" s="12">
        <v>165</v>
      </c>
      <c r="AC13" s="13"/>
      <c r="AD13" s="12">
        <v>165</v>
      </c>
      <c r="AE13" s="13"/>
      <c r="AF13" s="12">
        <v>165</v>
      </c>
      <c r="AH13" s="12">
        <v>165</v>
      </c>
      <c r="AI13" s="13"/>
      <c r="AJ13" s="12">
        <v>165</v>
      </c>
      <c r="AK13" s="13"/>
      <c r="AL13" s="12">
        <v>165</v>
      </c>
      <c r="AM13" s="13"/>
      <c r="AN13" s="12">
        <v>165</v>
      </c>
    </row>
    <row r="14" spans="1:40" x14ac:dyDescent="0.25">
      <c r="A14" s="8"/>
      <c r="B14" s="8"/>
      <c r="C14" s="8"/>
      <c r="D14" s="8"/>
      <c r="E14" s="8" t="s">
        <v>19</v>
      </c>
      <c r="F14" s="8"/>
      <c r="G14" s="8"/>
      <c r="H14" s="8"/>
      <c r="I14" s="8"/>
      <c r="J14" s="11">
        <f>SUM(J9:J13)</f>
        <v>49935</v>
      </c>
      <c r="K14" s="10"/>
      <c r="L14" s="11">
        <f>SUM(L9:L13)</f>
        <v>51652.35</v>
      </c>
      <c r="M14" s="10"/>
      <c r="N14" s="11">
        <f>SUM(N9:N13)</f>
        <v>53075.9</v>
      </c>
      <c r="O14" s="10"/>
      <c r="P14" s="11">
        <f>SUM(P9:P13)</f>
        <v>54535.5</v>
      </c>
      <c r="R14" s="11">
        <f>SUM(R9:R13)</f>
        <v>49935</v>
      </c>
      <c r="S14" s="10"/>
      <c r="T14" s="11">
        <f>SUM(T9:T13)</f>
        <v>51652.35</v>
      </c>
      <c r="U14" s="10"/>
      <c r="V14" s="11">
        <f>SUM(V9:V13)</f>
        <v>53075.9</v>
      </c>
      <c r="W14" s="10"/>
      <c r="X14" s="11">
        <f>SUM(X9:X13)</f>
        <v>54535.5</v>
      </c>
      <c r="Z14" s="11">
        <f>SUM(Z9:Z13)</f>
        <v>49935</v>
      </c>
      <c r="AA14" s="10"/>
      <c r="AB14" s="11">
        <f>SUM(AB9:AB13)</f>
        <v>51652.35</v>
      </c>
      <c r="AC14" s="10"/>
      <c r="AD14" s="11">
        <f>SUM(AD9:AD13)</f>
        <v>53075.9</v>
      </c>
      <c r="AE14" s="10"/>
      <c r="AF14" s="11">
        <f>SUM(AF9:AF13)</f>
        <v>54535.5</v>
      </c>
      <c r="AH14" s="11">
        <f>SUM(AH9:AH13)</f>
        <v>49935</v>
      </c>
      <c r="AI14" s="10"/>
      <c r="AJ14" s="11">
        <f>SUM(AJ9:AJ13)</f>
        <v>51652.35</v>
      </c>
      <c r="AK14" s="10"/>
      <c r="AL14" s="11">
        <f>SUM(AL9:AL13)</f>
        <v>53075.9</v>
      </c>
      <c r="AM14" s="10"/>
      <c r="AN14" s="11">
        <f>SUM(AN9:AN13)</f>
        <v>54535.5</v>
      </c>
    </row>
    <row r="15" spans="1:40" x14ac:dyDescent="0.25">
      <c r="A15" s="8"/>
      <c r="B15" s="8"/>
      <c r="C15" s="8"/>
      <c r="D15" s="8"/>
      <c r="E15" s="8" t="s">
        <v>20</v>
      </c>
      <c r="F15" s="8"/>
      <c r="G15" s="8"/>
      <c r="H15" s="8"/>
      <c r="I15" s="8"/>
      <c r="J15" s="11"/>
      <c r="K15" s="10"/>
      <c r="L15" s="11"/>
      <c r="M15" s="10"/>
      <c r="N15" s="11"/>
      <c r="O15" s="10"/>
      <c r="P15" s="11"/>
      <c r="R15" s="11"/>
      <c r="S15" s="10"/>
      <c r="T15" s="11"/>
      <c r="U15" s="10"/>
      <c r="V15" s="11"/>
      <c r="W15" s="10"/>
      <c r="X15" s="11"/>
      <c r="Z15" s="11"/>
      <c r="AA15" s="10"/>
      <c r="AB15" s="11"/>
      <c r="AC15" s="10"/>
      <c r="AD15" s="11"/>
      <c r="AE15" s="10"/>
      <c r="AF15" s="11"/>
      <c r="AH15" s="11"/>
      <c r="AI15" s="10"/>
      <c r="AJ15" s="11"/>
      <c r="AK15" s="10"/>
      <c r="AL15" s="11"/>
      <c r="AM15" s="10"/>
      <c r="AN15" s="11"/>
    </row>
    <row r="16" spans="1:40" x14ac:dyDescent="0.25">
      <c r="A16" s="8"/>
      <c r="B16" s="8"/>
      <c r="C16" s="8"/>
      <c r="D16" s="8"/>
      <c r="E16" s="8"/>
      <c r="F16" s="8" t="s">
        <v>21</v>
      </c>
      <c r="G16" s="8"/>
      <c r="H16" s="8"/>
      <c r="I16" s="8"/>
      <c r="J16" s="11">
        <v>355</v>
      </c>
      <c r="K16" s="10"/>
      <c r="L16" s="11">
        <v>355</v>
      </c>
      <c r="M16" s="10"/>
      <c r="N16" s="11">
        <v>355</v>
      </c>
      <c r="O16" s="10"/>
      <c r="P16" s="11">
        <v>355</v>
      </c>
      <c r="R16" s="11">
        <v>355</v>
      </c>
      <c r="S16" s="10"/>
      <c r="T16" s="11">
        <v>355</v>
      </c>
      <c r="U16" s="10"/>
      <c r="V16" s="11">
        <v>355</v>
      </c>
      <c r="W16" s="10"/>
      <c r="X16" s="11">
        <v>355</v>
      </c>
      <c r="Z16" s="11">
        <v>355</v>
      </c>
      <c r="AA16" s="10"/>
      <c r="AB16" s="11">
        <v>355</v>
      </c>
      <c r="AC16" s="10"/>
      <c r="AD16" s="11">
        <v>355</v>
      </c>
      <c r="AE16" s="10"/>
      <c r="AF16" s="11">
        <v>355</v>
      </c>
      <c r="AH16" s="11">
        <v>355</v>
      </c>
      <c r="AI16" s="10"/>
      <c r="AJ16" s="11">
        <v>355</v>
      </c>
      <c r="AK16" s="10"/>
      <c r="AL16" s="11">
        <v>355</v>
      </c>
      <c r="AM16" s="10"/>
      <c r="AN16" s="11">
        <v>355</v>
      </c>
    </row>
    <row r="17" spans="1:40" x14ac:dyDescent="0.25">
      <c r="A17" s="8"/>
      <c r="B17" s="8"/>
      <c r="C17" s="8"/>
      <c r="D17" s="8"/>
      <c r="E17" s="8"/>
      <c r="F17" s="8" t="s">
        <v>22</v>
      </c>
      <c r="G17" s="8"/>
      <c r="H17" s="8"/>
      <c r="I17" s="8"/>
      <c r="J17" s="11">
        <v>400</v>
      </c>
      <c r="K17" s="10"/>
      <c r="L17" s="11">
        <v>400</v>
      </c>
      <c r="M17" s="10"/>
      <c r="N17" s="11">
        <v>400</v>
      </c>
      <c r="O17" s="10"/>
      <c r="P17" s="11">
        <v>400</v>
      </c>
      <c r="R17" s="11">
        <v>400</v>
      </c>
      <c r="S17" s="10"/>
      <c r="T17" s="11">
        <v>400</v>
      </c>
      <c r="U17" s="10"/>
      <c r="V17" s="11">
        <v>400</v>
      </c>
      <c r="W17" s="10"/>
      <c r="X17" s="11">
        <v>400</v>
      </c>
      <c r="Z17" s="11">
        <v>400</v>
      </c>
      <c r="AA17" s="10"/>
      <c r="AB17" s="11">
        <v>400</v>
      </c>
      <c r="AC17" s="10"/>
      <c r="AD17" s="11">
        <v>400</v>
      </c>
      <c r="AE17" s="10"/>
      <c r="AF17" s="11">
        <v>400</v>
      </c>
      <c r="AH17" s="11">
        <v>400</v>
      </c>
      <c r="AI17" s="10"/>
      <c r="AJ17" s="11">
        <v>400</v>
      </c>
      <c r="AK17" s="10"/>
      <c r="AL17" s="11">
        <v>400</v>
      </c>
      <c r="AM17" s="10"/>
      <c r="AN17" s="11">
        <v>400</v>
      </c>
    </row>
    <row r="18" spans="1:40" x14ac:dyDescent="0.25">
      <c r="A18" s="8"/>
      <c r="B18" s="8"/>
      <c r="C18" s="8"/>
      <c r="D18" s="8"/>
      <c r="E18" s="8"/>
      <c r="F18" s="8" t="s">
        <v>23</v>
      </c>
      <c r="G18" s="8"/>
      <c r="H18" s="8"/>
      <c r="I18" s="8"/>
      <c r="J18" s="11">
        <v>500</v>
      </c>
      <c r="K18" s="10"/>
      <c r="L18" s="11">
        <v>500</v>
      </c>
      <c r="M18" s="10"/>
      <c r="N18" s="11">
        <v>500</v>
      </c>
      <c r="O18" s="10"/>
      <c r="P18" s="11">
        <v>500</v>
      </c>
      <c r="R18" s="11">
        <v>500</v>
      </c>
      <c r="S18" s="10"/>
      <c r="T18" s="11">
        <v>500</v>
      </c>
      <c r="U18" s="10"/>
      <c r="V18" s="11">
        <v>500</v>
      </c>
      <c r="W18" s="10"/>
      <c r="X18" s="11">
        <v>500</v>
      </c>
      <c r="Z18" s="11">
        <v>500</v>
      </c>
      <c r="AA18" s="10"/>
      <c r="AB18" s="11">
        <v>500</v>
      </c>
      <c r="AC18" s="10"/>
      <c r="AD18" s="11">
        <v>500</v>
      </c>
      <c r="AE18" s="10"/>
      <c r="AF18" s="11">
        <v>500</v>
      </c>
      <c r="AH18" s="11">
        <v>500</v>
      </c>
      <c r="AI18" s="10"/>
      <c r="AJ18" s="11">
        <v>500</v>
      </c>
      <c r="AK18" s="10"/>
      <c r="AL18" s="11">
        <v>500</v>
      </c>
      <c r="AM18" s="10"/>
      <c r="AN18" s="11">
        <v>500</v>
      </c>
    </row>
    <row r="19" spans="1:40" x14ac:dyDescent="0.25">
      <c r="A19" s="8"/>
      <c r="B19" s="8"/>
      <c r="C19" s="8"/>
      <c r="D19" s="8"/>
      <c r="E19" s="8"/>
      <c r="F19" s="8" t="s">
        <v>24</v>
      </c>
      <c r="G19" s="8"/>
      <c r="H19" s="8"/>
      <c r="I19" s="8"/>
      <c r="J19" s="11">
        <v>50</v>
      </c>
      <c r="K19" s="10"/>
      <c r="L19" s="11">
        <v>50</v>
      </c>
      <c r="M19" s="10"/>
      <c r="N19" s="11">
        <v>50</v>
      </c>
      <c r="O19" s="10"/>
      <c r="P19" s="11">
        <v>50</v>
      </c>
      <c r="R19" s="11">
        <v>50</v>
      </c>
      <c r="S19" s="10"/>
      <c r="T19" s="11">
        <v>50</v>
      </c>
      <c r="U19" s="10"/>
      <c r="V19" s="11">
        <v>50</v>
      </c>
      <c r="W19" s="10"/>
      <c r="X19" s="11">
        <v>50</v>
      </c>
      <c r="Z19" s="11">
        <v>50</v>
      </c>
      <c r="AA19" s="10"/>
      <c r="AB19" s="11">
        <v>50</v>
      </c>
      <c r="AC19" s="10"/>
      <c r="AD19" s="11">
        <v>50</v>
      </c>
      <c r="AE19" s="10"/>
      <c r="AF19" s="11">
        <v>50</v>
      </c>
      <c r="AH19" s="11">
        <v>50</v>
      </c>
      <c r="AI19" s="10"/>
      <c r="AJ19" s="11">
        <v>50</v>
      </c>
      <c r="AK19" s="10"/>
      <c r="AL19" s="11">
        <v>50</v>
      </c>
      <c r="AM19" s="10"/>
      <c r="AN19" s="11">
        <v>50</v>
      </c>
    </row>
    <row r="20" spans="1:40" x14ac:dyDescent="0.25">
      <c r="A20" s="8"/>
      <c r="B20" s="8"/>
      <c r="C20" s="8"/>
      <c r="D20" s="8"/>
      <c r="E20" s="8"/>
      <c r="F20" s="8" t="s">
        <v>25</v>
      </c>
      <c r="G20" s="8"/>
      <c r="H20" s="8"/>
      <c r="I20" s="8"/>
      <c r="J20" s="11">
        <v>530</v>
      </c>
      <c r="K20" s="10"/>
      <c r="L20" s="11">
        <v>530</v>
      </c>
      <c r="M20" s="10"/>
      <c r="N20" s="11">
        <v>530</v>
      </c>
      <c r="O20" s="10"/>
      <c r="P20" s="11">
        <v>530</v>
      </c>
      <c r="R20" s="11">
        <v>530</v>
      </c>
      <c r="S20" s="10"/>
      <c r="T20" s="11">
        <v>530</v>
      </c>
      <c r="U20" s="10"/>
      <c r="V20" s="11">
        <v>530</v>
      </c>
      <c r="W20" s="10"/>
      <c r="X20" s="11">
        <v>530</v>
      </c>
      <c r="Z20" s="11">
        <v>530</v>
      </c>
      <c r="AA20" s="10"/>
      <c r="AB20" s="11">
        <v>530</v>
      </c>
      <c r="AC20" s="10"/>
      <c r="AD20" s="11">
        <v>530</v>
      </c>
      <c r="AE20" s="10"/>
      <c r="AF20" s="11">
        <v>530</v>
      </c>
      <c r="AH20" s="11">
        <v>530</v>
      </c>
      <c r="AI20" s="10"/>
      <c r="AJ20" s="11">
        <v>530</v>
      </c>
      <c r="AK20" s="10"/>
      <c r="AL20" s="11">
        <v>530</v>
      </c>
      <c r="AM20" s="10"/>
      <c r="AN20" s="11">
        <v>530</v>
      </c>
    </row>
    <row r="21" spans="1:40" ht="15.75" thickBot="1" x14ac:dyDescent="0.3">
      <c r="A21" s="8"/>
      <c r="B21" s="8"/>
      <c r="C21" s="8"/>
      <c r="D21" s="8"/>
      <c r="E21" s="8"/>
      <c r="F21" s="8" t="s">
        <v>26</v>
      </c>
      <c r="G21" s="8"/>
      <c r="H21" s="8"/>
      <c r="I21" s="8"/>
      <c r="J21" s="12">
        <v>300</v>
      </c>
      <c r="K21" s="13"/>
      <c r="L21" s="12">
        <v>300</v>
      </c>
      <c r="M21" s="13"/>
      <c r="N21" s="12">
        <v>300</v>
      </c>
      <c r="O21" s="13"/>
      <c r="P21" s="12">
        <v>300</v>
      </c>
      <c r="R21" s="12">
        <v>300</v>
      </c>
      <c r="S21" s="13"/>
      <c r="T21" s="12">
        <v>300</v>
      </c>
      <c r="U21" s="13"/>
      <c r="V21" s="12">
        <v>300</v>
      </c>
      <c r="W21" s="13"/>
      <c r="X21" s="12">
        <v>300</v>
      </c>
      <c r="Z21" s="12">
        <v>300</v>
      </c>
      <c r="AA21" s="13"/>
      <c r="AB21" s="12">
        <v>300</v>
      </c>
      <c r="AC21" s="13"/>
      <c r="AD21" s="12">
        <v>300</v>
      </c>
      <c r="AE21" s="13"/>
      <c r="AF21" s="12">
        <v>300</v>
      </c>
      <c r="AH21" s="12">
        <v>300</v>
      </c>
      <c r="AI21" s="13"/>
      <c r="AJ21" s="12">
        <v>300</v>
      </c>
      <c r="AK21" s="13"/>
      <c r="AL21" s="12">
        <v>300</v>
      </c>
      <c r="AM21" s="13"/>
      <c r="AN21" s="12">
        <v>300</v>
      </c>
    </row>
    <row r="22" spans="1:40" ht="15.75" thickBot="1" x14ac:dyDescent="0.3">
      <c r="A22" s="8"/>
      <c r="B22" s="8"/>
      <c r="C22" s="8"/>
      <c r="D22" s="8"/>
      <c r="E22" s="8" t="s">
        <v>27</v>
      </c>
      <c r="F22" s="8"/>
      <c r="G22" s="8"/>
      <c r="H22" s="8"/>
      <c r="I22" s="8"/>
      <c r="J22" s="11">
        <f>ROUND(SUM(J15:J21),5)</f>
        <v>2135</v>
      </c>
      <c r="K22" s="10"/>
      <c r="L22" s="11">
        <f>ROUND(SUM(L15:L21),5)</f>
        <v>2135</v>
      </c>
      <c r="M22" s="10"/>
      <c r="N22" s="11">
        <f>ROUND(SUM(N15:N21),5)</f>
        <v>2135</v>
      </c>
      <c r="O22" s="10"/>
      <c r="P22" s="11">
        <f>ROUND(SUM(P15:P21),5)</f>
        <v>2135</v>
      </c>
      <c r="R22" s="11">
        <f>ROUND(SUM(R15:R21),5)</f>
        <v>2135</v>
      </c>
      <c r="S22" s="10"/>
      <c r="T22" s="11">
        <f>ROUND(SUM(T15:T21),5)</f>
        <v>2135</v>
      </c>
      <c r="U22" s="10"/>
      <c r="V22" s="11">
        <f>ROUND(SUM(V15:V21),5)</f>
        <v>2135</v>
      </c>
      <c r="W22" s="10"/>
      <c r="X22" s="11">
        <f>ROUND(SUM(X15:X21),5)</f>
        <v>2135</v>
      </c>
      <c r="Z22" s="11">
        <f>ROUND(SUM(Z15:Z21),5)</f>
        <v>2135</v>
      </c>
      <c r="AA22" s="10"/>
      <c r="AB22" s="11">
        <f>ROUND(SUM(AB15:AB21),5)</f>
        <v>2135</v>
      </c>
      <c r="AC22" s="10"/>
      <c r="AD22" s="11">
        <f>ROUND(SUM(AD15:AD21),5)</f>
        <v>2135</v>
      </c>
      <c r="AE22" s="10"/>
      <c r="AF22" s="11">
        <f>ROUND(SUM(AF15:AF21),5)</f>
        <v>2135</v>
      </c>
      <c r="AH22" s="11">
        <f>ROUND(SUM(AH15:AH21),5)</f>
        <v>2135</v>
      </c>
      <c r="AI22" s="10"/>
      <c r="AJ22" s="11">
        <f>ROUND(SUM(AJ15:AJ21),5)</f>
        <v>2135</v>
      </c>
      <c r="AK22" s="10"/>
      <c r="AL22" s="11">
        <f>ROUND(SUM(AL15:AL21),5)</f>
        <v>2135</v>
      </c>
      <c r="AM22" s="10"/>
      <c r="AN22" s="11">
        <f>ROUND(SUM(AN15:AN21),5)</f>
        <v>2135</v>
      </c>
    </row>
    <row r="23" spans="1:40" ht="15.75" thickBot="1" x14ac:dyDescent="0.3">
      <c r="A23" s="8"/>
      <c r="B23" s="8"/>
      <c r="C23" s="8"/>
      <c r="D23" s="8" t="s">
        <v>28</v>
      </c>
      <c r="E23" s="8"/>
      <c r="F23" s="8"/>
      <c r="G23" s="8"/>
      <c r="H23" s="8"/>
      <c r="I23" s="8"/>
      <c r="J23" s="14">
        <f>J22+J14</f>
        <v>52070</v>
      </c>
      <c r="K23" s="13"/>
      <c r="L23" s="14">
        <f>L22+L14</f>
        <v>53787.35</v>
      </c>
      <c r="M23" s="13"/>
      <c r="N23" s="14">
        <f>N22+N14</f>
        <v>55210.9</v>
      </c>
      <c r="O23" s="13"/>
      <c r="P23" s="14">
        <f>P22+P14</f>
        <v>56670.5</v>
      </c>
      <c r="R23" s="14">
        <f>R22+R14</f>
        <v>52070</v>
      </c>
      <c r="S23" s="13"/>
      <c r="T23" s="14">
        <f>T22+T14</f>
        <v>53787.35</v>
      </c>
      <c r="U23" s="13"/>
      <c r="V23" s="14">
        <f>V22+V14</f>
        <v>55210.9</v>
      </c>
      <c r="W23" s="13"/>
      <c r="X23" s="14">
        <f>X22+X14</f>
        <v>56670.5</v>
      </c>
      <c r="Z23" s="14">
        <f>Z22+Z14</f>
        <v>52070</v>
      </c>
      <c r="AA23" s="13"/>
      <c r="AB23" s="14">
        <f>AB22+AB14</f>
        <v>53787.35</v>
      </c>
      <c r="AC23" s="13"/>
      <c r="AD23" s="14">
        <f>AD22+AD14</f>
        <v>55210.9</v>
      </c>
      <c r="AE23" s="13"/>
      <c r="AF23" s="14">
        <f>AF22+AF14</f>
        <v>56670.5</v>
      </c>
      <c r="AH23" s="14">
        <f>AH22+AH14</f>
        <v>52070</v>
      </c>
      <c r="AI23" s="13"/>
      <c r="AJ23" s="14">
        <f>AJ22+AJ14</f>
        <v>53787.35</v>
      </c>
      <c r="AK23" s="13"/>
      <c r="AL23" s="14">
        <f>AL22+AL14</f>
        <v>55210.9</v>
      </c>
      <c r="AM23" s="13"/>
      <c r="AN23" s="14">
        <f>AN22+AN14</f>
        <v>56670.5</v>
      </c>
    </row>
    <row r="24" spans="1:40" ht="15.75" thickBot="1" x14ac:dyDescent="0.3">
      <c r="A24" s="8" t="s">
        <v>29</v>
      </c>
      <c r="B24" s="8"/>
      <c r="C24" s="8"/>
      <c r="D24" s="8"/>
      <c r="E24" s="8"/>
      <c r="F24" s="8"/>
      <c r="G24" s="8"/>
      <c r="H24" s="8"/>
      <c r="I24" s="8"/>
      <c r="J24" s="15">
        <f>J6-J23</f>
        <v>-70</v>
      </c>
      <c r="K24" s="16"/>
      <c r="L24" s="15">
        <f>L6-L23</f>
        <v>-747.34999999999854</v>
      </c>
      <c r="M24" s="16"/>
      <c r="N24" s="15">
        <f>N6-N23</f>
        <v>-1110.0999999999985</v>
      </c>
      <c r="O24" s="16"/>
      <c r="P24" s="15">
        <f>P6-P23</f>
        <v>-1487.6839999999938</v>
      </c>
      <c r="R24" s="15">
        <f>R6-R23</f>
        <v>-70</v>
      </c>
      <c r="S24" s="16"/>
      <c r="T24" s="15">
        <f>T6-T23</f>
        <v>-487.35000000000582</v>
      </c>
      <c r="U24" s="16"/>
      <c r="V24" s="15">
        <f>V6-V23</f>
        <v>-311.90000000000873</v>
      </c>
      <c r="W24" s="16"/>
      <c r="X24" s="15">
        <f>X6-X23</f>
        <v>-124.53000000000611</v>
      </c>
      <c r="Z24" s="15">
        <f>Z6-Z23</f>
        <v>-70</v>
      </c>
      <c r="AA24" s="16"/>
      <c r="AB24" s="15">
        <f>AB6-AB23</f>
        <v>-227.34999999999854</v>
      </c>
      <c r="AC24" s="16"/>
      <c r="AD24" s="15">
        <f>AD6-AD23</f>
        <v>-44.099999999998545</v>
      </c>
      <c r="AE24" s="16"/>
      <c r="AF24" s="15">
        <f>AF6-AF23</f>
        <v>151.30400000000373</v>
      </c>
      <c r="AH24" s="15">
        <f>AH6-AH23</f>
        <v>-70</v>
      </c>
      <c r="AI24" s="16"/>
      <c r="AJ24" s="15">
        <f>AJ6-AJ23</f>
        <v>2212.6500000000015</v>
      </c>
      <c r="AK24" s="16"/>
      <c r="AL24" s="15">
        <f>AL6-AL23</f>
        <v>789.09999999999854</v>
      </c>
      <c r="AM24" s="16"/>
      <c r="AN24" s="15">
        <f>AN6-AN23</f>
        <v>-670.5</v>
      </c>
    </row>
    <row r="25" spans="1:40" ht="15.75" thickTop="1" x14ac:dyDescent="0.25"/>
  </sheetData>
  <mergeCells count="4">
    <mergeCell ref="J2:P2"/>
    <mergeCell ref="R2:X2"/>
    <mergeCell ref="Z2:AF2"/>
    <mergeCell ref="AH2:A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Gardner, Edie</cp:lastModifiedBy>
  <dcterms:created xsi:type="dcterms:W3CDTF">2019-01-22T15:25:02Z</dcterms:created>
  <dcterms:modified xsi:type="dcterms:W3CDTF">2019-01-24T16:48:36Z</dcterms:modified>
</cp:coreProperties>
</file>