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17" i="1"/>
  <c r="C13" i="1"/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<sst xmlns="http://schemas.openxmlformats.org/spreadsheetml/2006/main" count="50" uniqueCount="31">
  <si>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</si>
  <si>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</si>
  <si>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</si>
  <si>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</si>
  <si>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</si>
  <si>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</si>
  <si>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</si>
  <si>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</si>
  <si>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</si>
  <si>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</si>
  <si>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</si>
  <si>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</si>
  <si>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</si>
  <si>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</si>
  <si>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</si>
  <si>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</si>
  <si>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</si>
  <si>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</si>
  <si>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</si>
  <si>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</si>
  <si>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</si>
  <si>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</si>
  <si>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</si>
  <si>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</si>
  <si>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</si>
  <si>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03/01/13</t>
  </si>
  <si>
    <t>April Debits</t>
  </si>
  <si>
    <t>April Credits</t>
  </si>
  <si>
    <t>April Interfund Transactions</t>
  </si>
  <si>
    <t>* Reconciled 3/31/13</t>
  </si>
  <si>
    <t>Ending Balance 04/23/13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</si>
</sst>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C32"/>
  <sheetViews>
    <sheetView tabSelected="1" showOutlineSymbols="0" zoomScale="75" zoomScaleNormal="75" workbookViewId="0">
      <selection activeCell="F22" sqref="F22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12.5703125" style="25" bestFit="1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10804386.98</v>
      </c>
      <c r="D7" s="6">
        <v>0</v>
      </c>
      <c r="E7" s="6">
        <v>1629.95</v>
      </c>
      <c r="F7" s="6">
        <v>483016.98</v>
      </c>
      <c r="G7" s="6">
        <v>1525.81</v>
      </c>
      <c r="H7" s="6">
        <v>1404.17</v>
      </c>
      <c r="I7" s="6">
        <v>36960.019999999997</v>
      </c>
      <c r="J7" s="6">
        <v>-9611.7999999999993</v>
      </c>
      <c r="K7" s="6">
        <v>198381.35</v>
      </c>
      <c r="L7" s="17">
        <f>SUM(C7:K7)</f>
        <v>11517693.459999999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5566101.0499999998</v>
      </c>
      <c r="D9" s="6">
        <v>0</v>
      </c>
      <c r="E9" s="6">
        <v>0</v>
      </c>
      <c r="F9" s="6">
        <v>16.89</v>
      </c>
      <c r="G9" s="6">
        <v>1016983.25</v>
      </c>
      <c r="H9" s="6">
        <v>4208.72</v>
      </c>
      <c r="I9" s="6">
        <v>75469.77</v>
      </c>
      <c r="J9" s="6">
        <v>2.12</v>
      </c>
      <c r="K9" s="6">
        <v>612.5</v>
      </c>
      <c r="L9" s="17">
        <f>SUM(C9:K9)</f>
        <v>6663394.2999999989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-3683977.79</v>
      </c>
      <c r="D11" s="6">
        <v>-2619329.4300000002</v>
      </c>
      <c r="E11" s="6">
        <v>-158.63</v>
      </c>
      <c r="F11" s="6">
        <v>-483033.87</v>
      </c>
      <c r="G11" s="6">
        <v>0</v>
      </c>
      <c r="H11" s="6">
        <v>-363.5</v>
      </c>
      <c r="I11" s="6">
        <v>-146907.18</v>
      </c>
      <c r="J11" s="6">
        <v>-6754.19</v>
      </c>
      <c r="K11" s="6">
        <v>-5903.37</v>
      </c>
      <c r="L11" s="17">
        <f>SUM(C11:K11)</f>
        <v>-6946427.9600000009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f>-2619329.43-50000</f>
        <v>-2669329.4300000002</v>
      </c>
      <c r="D13" s="6">
        <v>2619329.4300000002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50000</v>
      </c>
      <c r="K13" s="6">
        <v>0</v>
      </c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26</v>
      </c>
      <c r="B15" s="9"/>
      <c r="C15" s="24">
        <v>1130288.8600000001</v>
      </c>
      <c r="D15" s="6"/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701.3</v>
      </c>
      <c r="K15" s="6">
        <v>9200</v>
      </c>
      <c r="L15" s="17">
        <f>SUM(C15:K15)</f>
        <v>1140190.1600000001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27</v>
      </c>
      <c r="B17" s="9"/>
      <c r="C17" s="24">
        <f>-1277144.2+50000</f>
        <v>-1227144.2</v>
      </c>
      <c r="D17" s="6">
        <v>-2209018.31</v>
      </c>
      <c r="E17" s="6">
        <v>-565.70000000000005</v>
      </c>
      <c r="F17" s="6">
        <v>0</v>
      </c>
      <c r="G17" s="6">
        <v>0</v>
      </c>
      <c r="H17" s="6">
        <v>-757.33</v>
      </c>
      <c r="I17" s="6">
        <v>0</v>
      </c>
      <c r="J17" s="6">
        <v>-17757.96</v>
      </c>
      <c r="K17" s="6">
        <v>0</v>
      </c>
      <c r="L17" s="17">
        <f>SUM(C17:K17)</f>
        <v>-3455243.5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28</v>
      </c>
      <c r="B19" s="9"/>
      <c r="C19" s="24">
        <f>-50000-2209018.31</f>
        <v>-2259018.31</v>
      </c>
      <c r="D19" s="6">
        <v>2209018.31</v>
      </c>
      <c r="E19" s="6"/>
      <c r="F19" s="6"/>
      <c r="G19" s="6"/>
      <c r="H19" s="6"/>
      <c r="I19" s="6">
        <v>50000</v>
      </c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30</v>
      </c>
      <c r="B25" s="9"/>
      <c r="C25" s="7">
        <f>SUM(C6:C24)</f>
        <v>7661307.160000002</v>
      </c>
      <c r="D25" s="7">
        <f t="shared" ref="D25:K25" si="1">SUM(D6:D24)</f>
        <v>0</v>
      </c>
      <c r="E25" s="7">
        <f t="shared" si="1"/>
        <v>905.62000000000012</v>
      </c>
      <c r="F25" s="7">
        <f t="shared" si="1"/>
        <v>0</v>
      </c>
      <c r="G25" s="7">
        <f t="shared" si="1"/>
        <v>1018509.06</v>
      </c>
      <c r="H25" s="7">
        <f t="shared" si="1"/>
        <v>4492.0600000000004</v>
      </c>
      <c r="I25" s="7">
        <f t="shared" si="1"/>
        <v>15522.610000000015</v>
      </c>
      <c r="J25" s="7">
        <f t="shared" si="1"/>
        <v>16579.470000000008</v>
      </c>
      <c r="K25" s="7">
        <f t="shared" si="1"/>
        <v>202290.48</v>
      </c>
      <c r="L25" s="19">
        <f>SUM(L7:L24)</f>
        <v>8919606.4599999972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29</v>
      </c>
      <c r="B27" s="4"/>
      <c r="C27" s="8" t="s">
        <v>24</v>
      </c>
      <c r="D27" s="8" t="s">
        <v>24</v>
      </c>
      <c r="E27" s="8" t="s">
        <v>24</v>
      </c>
      <c r="F27" s="8" t="s">
        <v>24</v>
      </c>
      <c r="G27" s="8" t="s">
        <v>24</v>
      </c>
      <c r="H27" s="8" t="s">
        <v>24</v>
      </c>
      <c r="I27" s="8" t="s">
        <v>24</v>
      </c>
      <c r="J27" s="8" t="s">
        <v>24</v>
      </c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2013-04-23T17:02:23Z</dcterms:modified>
</cp:coreProperties>
</file>