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Sheet1!$A$2:$G$146</definedName>
  </definedNames>
  <calcPr calcId="144525"/>
</workbook>
</file>

<file path=xl/calcChain.xml><?xml version="1.0" encoding="utf-8"?>
<calcChain xmlns="http://schemas.openxmlformats.org/spreadsheetml/2006/main">
  <c r="D46" i="1" l="1"/>
  <c r="G46" i="1"/>
  <c r="D47" i="1" s="1"/>
  <c r="G47" i="1" s="1"/>
  <c r="D48" i="1" s="1"/>
  <c r="H15" i="1" l="1"/>
  <c r="H14" i="1"/>
  <c r="F121" i="1" l="1"/>
  <c r="E121" i="1"/>
  <c r="F107" i="1"/>
  <c r="E107" i="1"/>
  <c r="F97" i="1"/>
  <c r="E97" i="1"/>
  <c r="F88" i="1"/>
  <c r="E88" i="1"/>
  <c r="F80" i="1"/>
  <c r="E80" i="1"/>
  <c r="F73" i="1"/>
  <c r="E73" i="1"/>
  <c r="F63" i="1"/>
  <c r="E63" i="1"/>
  <c r="F57" i="1"/>
  <c r="E57" i="1"/>
  <c r="F48" i="1"/>
  <c r="E48" i="1"/>
  <c r="F56" i="1"/>
  <c r="E56" i="1"/>
  <c r="G7" i="1" l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l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G48" i="1" l="1"/>
  <c r="D49" i="1" s="1"/>
  <c r="G49" i="1" l="1"/>
  <c r="D50" i="1" l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l="1"/>
  <c r="G56" i="1" s="1"/>
  <c r="D57" i="1" s="1"/>
  <c r="G57" i="1" s="1"/>
  <c r="D58" i="1" l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l="1"/>
  <c r="G65" i="1" s="1"/>
  <c r="D66" i="1" l="1"/>
  <c r="G66" i="1" s="1"/>
  <c r="D67" i="1" s="1"/>
  <c r="G67" i="1" s="1"/>
  <c r="D68" i="1" s="1"/>
  <c r="G68" i="1" s="1"/>
  <c r="D69" i="1" s="1"/>
  <c r="G69" i="1" l="1"/>
  <c r="D70" i="1" s="1"/>
  <c r="G70" i="1" s="1"/>
  <c r="D71" i="1" s="1"/>
  <c r="G71" i="1" s="1"/>
  <c r="D72" i="1" s="1"/>
  <c r="G72" i="1" s="1"/>
  <c r="D73" i="1" s="1"/>
  <c r="G73" i="1" l="1"/>
  <c r="D74" i="1" s="1"/>
  <c r="G74" i="1" s="1"/>
  <c r="D75" i="1" s="1"/>
  <c r="G75" i="1" s="1"/>
  <c r="D76" i="1" l="1"/>
  <c r="G76" i="1" l="1"/>
  <c r="D77" i="1" s="1"/>
  <c r="G77" i="1" l="1"/>
  <c r="D78" i="1" s="1"/>
  <c r="G78" i="1" s="1"/>
  <c r="D79" i="1" l="1"/>
  <c r="G79" i="1" s="1"/>
  <c r="D80" i="1" l="1"/>
  <c r="G80" i="1" s="1"/>
  <c r="D81" i="1" s="1"/>
  <c r="G81" i="1" s="1"/>
  <c r="D82" i="1" l="1"/>
  <c r="G82" i="1" s="1"/>
  <c r="D83" i="1" l="1"/>
  <c r="G83" i="1" s="1"/>
  <c r="D84" i="1" s="1"/>
  <c r="G84" i="1" s="1"/>
  <c r="D85" i="1" s="1"/>
  <c r="G85" i="1" s="1"/>
  <c r="D86" i="1" s="1"/>
  <c r="G86" i="1" s="1"/>
  <c r="D87" i="1" s="1"/>
  <c r="G87" i="1" s="1"/>
  <c r="D88" i="1" l="1"/>
  <c r="G88" i="1" s="1"/>
  <c r="D89" i="1" s="1"/>
  <c r="G89" i="1" s="1"/>
  <c r="D90" i="1" l="1"/>
  <c r="G90" i="1" s="1"/>
  <c r="D91" i="1" l="1"/>
  <c r="G91" i="1" l="1"/>
  <c r="D92" i="1" s="1"/>
  <c r="G92" i="1" l="1"/>
  <c r="D93" i="1" s="1"/>
  <c r="G93" i="1" l="1"/>
  <c r="D94" i="1" s="1"/>
  <c r="G94" i="1" s="1"/>
  <c r="D95" i="1" s="1"/>
  <c r="G95" i="1" s="1"/>
  <c r="D96" i="1" s="1"/>
  <c r="G96" i="1" s="1"/>
  <c r="D97" i="1" l="1"/>
  <c r="G97" i="1" s="1"/>
  <c r="D98" i="1" s="1"/>
  <c r="G98" i="1" s="1"/>
  <c r="D99" i="1" l="1"/>
  <c r="G99" i="1" s="1"/>
  <c r="D100" i="1" l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l="1"/>
  <c r="G106" i="1" l="1"/>
  <c r="D107" i="1" s="1"/>
  <c r="G107" i="1" s="1"/>
  <c r="D108" i="1" l="1"/>
  <c r="G108" i="1" s="1"/>
  <c r="D109" i="1" s="1"/>
  <c r="G109" i="1" s="1"/>
  <c r="D110" i="1" s="1"/>
  <c r="G110" i="1" s="1"/>
  <c r="D111" i="1" s="1"/>
  <c r="G111" i="1" s="1"/>
  <c r="D112" i="1" l="1"/>
  <c r="G112" i="1" s="1"/>
  <c r="D113" i="1" s="1"/>
  <c r="G113" i="1" s="1"/>
  <c r="D114" i="1" s="1"/>
  <c r="G114" i="1" s="1"/>
  <c r="D115" i="1" s="1"/>
  <c r="G115" i="1" s="1"/>
  <c r="D116" i="1" l="1"/>
  <c r="G116" i="1" s="1"/>
  <c r="D117" i="1" l="1"/>
  <c r="G117" i="1" s="1"/>
  <c r="D118" i="1" l="1"/>
  <c r="G118" i="1" s="1"/>
  <c r="D119" i="1" l="1"/>
  <c r="G119" i="1" l="1"/>
  <c r="D120" i="1" s="1"/>
  <c r="G120" i="1" l="1"/>
  <c r="D121" i="1" s="1"/>
  <c r="G121" i="1" s="1"/>
  <c r="D122" i="1" s="1"/>
  <c r="G122" i="1" l="1"/>
  <c r="D123" i="1" s="1"/>
  <c r="G123" i="1" l="1"/>
  <c r="D124" i="1" s="1"/>
  <c r="G124" i="1" l="1"/>
  <c r="D125" i="1" s="1"/>
  <c r="G125" i="1" s="1"/>
  <c r="D126" i="1" s="1"/>
  <c r="G126" i="1" s="1"/>
  <c r="D127" i="1" s="1"/>
  <c r="G127" i="1" s="1"/>
  <c r="D128" i="1" s="1"/>
  <c r="G128" i="1" s="1"/>
  <c r="D129" i="1" l="1"/>
  <c r="G129" i="1" s="1"/>
  <c r="D130" i="1" s="1"/>
  <c r="G130" i="1" s="1"/>
  <c r="D131" i="1" s="1"/>
  <c r="G131" i="1" s="1"/>
  <c r="D132" i="1" l="1"/>
  <c r="G132" i="1" s="1"/>
  <c r="D133" i="1" s="1"/>
  <c r="G133" i="1" l="1"/>
  <c r="D134" i="1" s="1"/>
  <c r="G134" i="1" l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D146" i="1" l="1"/>
  <c r="G146" i="1" s="1"/>
  <c r="G145" i="1"/>
</calcChain>
</file>

<file path=xl/sharedStrings.xml><?xml version="1.0" encoding="utf-8"?>
<sst xmlns="http://schemas.openxmlformats.org/spreadsheetml/2006/main" count="158" uniqueCount="50">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</sst>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43" fontId="2" fillId="0" borderId="0" xfId="2" applyFont="1"/>
    <xf numFmtId="8" fontId="2" fillId="0" borderId="0" xfId="2" applyNumberFormat="1" applyFont="1"/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topLeftCell="B1" workbookViewId="0">
      <pane ySplit="1" topLeftCell="A118" activePane="bottomLeft" state="frozen"/>
      <selection pane="bottomLeft" activeCell="H134" sqref="H134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54" t="s">
        <v>0</v>
      </c>
      <c r="B2" s="55"/>
      <c r="C2" s="56"/>
      <c r="D2" s="56"/>
      <c r="E2" s="56"/>
      <c r="F2" s="56"/>
      <c r="G2" s="57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58" t="s">
        <v>23</v>
      </c>
      <c r="B4" s="59"/>
      <c r="C4" s="59"/>
      <c r="D4" s="59"/>
      <c r="E4" s="59"/>
      <c r="F4" s="59"/>
      <c r="G4" s="60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8" ht="16.5" customHeight="1" thickTop="1" x14ac:dyDescent="0.3">
      <c r="A7" s="22"/>
      <c r="B7" s="61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8" ht="15.75" x14ac:dyDescent="0.3">
      <c r="A8" s="26"/>
      <c r="B8" s="62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8" ht="15.75" x14ac:dyDescent="0.3">
      <c r="A9" s="26"/>
      <c r="B9" s="62"/>
      <c r="C9" s="50" t="s">
        <v>8</v>
      </c>
      <c r="D9" s="19">
        <f t="shared" ref="D9:D79" si="1">G8</f>
        <v>16076275.390000001</v>
      </c>
      <c r="E9" s="18"/>
      <c r="F9" s="51">
        <v>16200</v>
      </c>
      <c r="G9" s="29">
        <f t="shared" si="0"/>
        <v>16060075.390000001</v>
      </c>
    </row>
    <row r="10" spans="1:8" ht="15.75" x14ac:dyDescent="0.3">
      <c r="A10" s="26"/>
      <c r="B10" s="62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8" ht="15.75" x14ac:dyDescent="0.3">
      <c r="A11" s="26"/>
      <c r="B11" s="62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8" ht="15.75" x14ac:dyDescent="0.3">
      <c r="A12" s="26"/>
      <c r="B12" s="62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8" ht="15.75" x14ac:dyDescent="0.3">
      <c r="A13" s="30"/>
      <c r="B13" s="62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8" ht="15.75" x14ac:dyDescent="0.3">
      <c r="A14" s="26"/>
      <c r="B14" s="62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  <c r="H14" s="4">
        <f>SUM(F7:F18)</f>
        <v>820945.97</v>
      </c>
    </row>
    <row r="15" spans="1:8" ht="15.75" x14ac:dyDescent="0.3">
      <c r="A15" s="26"/>
      <c r="B15" s="62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  <c r="H15" s="4">
        <f>SUM(H14-E19)</f>
        <v>496945.97</v>
      </c>
    </row>
    <row r="16" spans="1:8" ht="15.75" x14ac:dyDescent="0.3">
      <c r="A16" s="26"/>
      <c r="B16" s="62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3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144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/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51">
        <v>119998.89</v>
      </c>
      <c r="G46" s="29">
        <f t="shared" si="2"/>
        <v>15040930.879999999</v>
      </c>
    </row>
    <row r="47" spans="1:9" ht="15.75" x14ac:dyDescent="0.3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51">
        <v>1525.53</v>
      </c>
      <c r="G47" s="29">
        <f t="shared" si="2"/>
        <v>15039405.35</v>
      </c>
    </row>
    <row r="48" spans="1:9" ht="15.75" x14ac:dyDescent="0.3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51">
        <f>35079.47+907.48</f>
        <v>35986.950000000004</v>
      </c>
      <c r="G48" s="29">
        <f t="shared" si="2"/>
        <v>15045561.700000001</v>
      </c>
    </row>
    <row r="49" spans="1:7" ht="15.75" x14ac:dyDescent="0.3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51">
        <v>17800</v>
      </c>
      <c r="G49" s="29">
        <f t="shared" si="2"/>
        <v>15027761.700000001</v>
      </c>
    </row>
    <row r="50" spans="1:7" ht="15.75" x14ac:dyDescent="0.3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51">
        <v>67382.14</v>
      </c>
      <c r="G50" s="29">
        <f t="shared" si="2"/>
        <v>14960379.560000001</v>
      </c>
    </row>
    <row r="51" spans="1:7" ht="15.75" x14ac:dyDescent="0.3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51">
        <v>836.07</v>
      </c>
      <c r="G51" s="29">
        <f t="shared" si="2"/>
        <v>14959543.49</v>
      </c>
    </row>
    <row r="52" spans="1:7" ht="15.75" x14ac:dyDescent="0.3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51">
        <v>40429.279999999999</v>
      </c>
      <c r="G52" s="29">
        <f t="shared" si="2"/>
        <v>14919114.210000001</v>
      </c>
    </row>
    <row r="53" spans="1:7" ht="15.75" x14ac:dyDescent="0.3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51">
        <v>1129.8</v>
      </c>
      <c r="G53" s="29">
        <f t="shared" si="2"/>
        <v>14917984.41</v>
      </c>
    </row>
    <row r="54" spans="1:7" ht="15.75" x14ac:dyDescent="0.3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51">
        <v>26952.85</v>
      </c>
      <c r="G54" s="29">
        <f t="shared" si="2"/>
        <v>14891031.560000001</v>
      </c>
    </row>
    <row r="55" spans="1:7" ht="15.75" x14ac:dyDescent="0.3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51">
        <v>2210.17</v>
      </c>
      <c r="G55" s="29">
        <f t="shared" si="2"/>
        <v>14888821.390000001</v>
      </c>
    </row>
    <row r="56" spans="1:7" ht="15.75" x14ac:dyDescent="0.3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51">
        <f>35086.66+933.34</f>
        <v>36020</v>
      </c>
      <c r="G56" s="29">
        <f t="shared" si="2"/>
        <v>14879468.4</v>
      </c>
    </row>
    <row r="57" spans="1:7" ht="15.75" x14ac:dyDescent="0.3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51">
        <f>34875.47+931.25</f>
        <v>35806.720000000001</v>
      </c>
      <c r="G57" s="29">
        <f t="shared" si="2"/>
        <v>14905533.01</v>
      </c>
    </row>
    <row r="58" spans="1:7" ht="15.75" x14ac:dyDescent="0.3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51">
        <v>655</v>
      </c>
      <c r="G58" s="29">
        <f t="shared" si="2"/>
        <v>14904878.01</v>
      </c>
    </row>
    <row r="59" spans="1:7" ht="15.75" x14ac:dyDescent="0.3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51">
        <v>44931.21</v>
      </c>
      <c r="G59" s="29">
        <f t="shared" si="2"/>
        <v>14859946.799999999</v>
      </c>
    </row>
    <row r="60" spans="1:7" ht="15.75" x14ac:dyDescent="0.3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51">
        <v>67500</v>
      </c>
      <c r="G60" s="29">
        <f t="shared" si="2"/>
        <v>14792446.799999999</v>
      </c>
    </row>
    <row r="61" spans="1:7" ht="15.75" x14ac:dyDescent="0.3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51">
        <v>17550</v>
      </c>
      <c r="G61" s="29">
        <f t="shared" si="2"/>
        <v>14774896.799999999</v>
      </c>
    </row>
    <row r="62" spans="1:7" ht="15.75" x14ac:dyDescent="0.3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51">
        <v>29700</v>
      </c>
      <c r="G62" s="29">
        <f t="shared" si="2"/>
        <v>14745196.799999999</v>
      </c>
    </row>
    <row r="63" spans="1:7" ht="15.75" x14ac:dyDescent="0.3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51">
        <f>34712.84+890.35</f>
        <v>35603.189999999995</v>
      </c>
      <c r="G63" s="29">
        <f t="shared" si="2"/>
        <v>14735081.689999999</v>
      </c>
    </row>
    <row r="64" spans="1:7" ht="15.75" x14ac:dyDescent="0.3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51">
        <v>12509.29</v>
      </c>
      <c r="G64" s="29">
        <f t="shared" si="2"/>
        <v>14722572.4</v>
      </c>
    </row>
    <row r="65" spans="1:7" ht="15.75" x14ac:dyDescent="0.3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51">
        <v>12509.3</v>
      </c>
      <c r="G65" s="29">
        <f t="shared" si="2"/>
        <v>14710063.1</v>
      </c>
    </row>
    <row r="66" spans="1:7" ht="15.75" x14ac:dyDescent="0.3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51">
        <v>17460</v>
      </c>
      <c r="G66" s="29">
        <f t="shared" si="2"/>
        <v>14692603.1</v>
      </c>
    </row>
    <row r="67" spans="1:7" ht="15.75" x14ac:dyDescent="0.3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51">
        <v>7733.7</v>
      </c>
      <c r="G67" s="29">
        <f t="shared" si="2"/>
        <v>14684869.4</v>
      </c>
    </row>
    <row r="68" spans="1:7" ht="15.75" x14ac:dyDescent="0.3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51">
        <v>78201</v>
      </c>
      <c r="G68" s="29">
        <f t="shared" si="2"/>
        <v>14606668.4</v>
      </c>
    </row>
    <row r="69" spans="1:7" ht="15.75" x14ac:dyDescent="0.3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51">
        <v>32294.7</v>
      </c>
      <c r="G69" s="29">
        <f t="shared" si="2"/>
        <v>14574373.700000001</v>
      </c>
    </row>
    <row r="70" spans="1:7" ht="15.75" x14ac:dyDescent="0.3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51">
        <v>51710.87</v>
      </c>
      <c r="G70" s="29">
        <f t="shared" si="2"/>
        <v>14522662.830000002</v>
      </c>
    </row>
    <row r="71" spans="1:7" ht="15.75" x14ac:dyDescent="0.3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51">
        <v>65700</v>
      </c>
      <c r="G71" s="29">
        <f t="shared" si="2"/>
        <v>14456962.830000002</v>
      </c>
    </row>
    <row r="72" spans="1:7" ht="15.75" x14ac:dyDescent="0.3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51">
        <v>24300</v>
      </c>
      <c r="G72" s="29">
        <f t="shared" si="2"/>
        <v>14432662.830000002</v>
      </c>
    </row>
    <row r="73" spans="1:7" ht="15.75" x14ac:dyDescent="0.3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51">
        <f>33334.34+914.33</f>
        <v>34248.67</v>
      </c>
      <c r="G73" s="29">
        <f t="shared" si="2"/>
        <v>14456470.420000002</v>
      </c>
    </row>
    <row r="74" spans="1:7" ht="15.75" x14ac:dyDescent="0.3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51">
        <v>19611.11</v>
      </c>
      <c r="G74" s="29">
        <f t="shared" si="2"/>
        <v>14436859.310000002</v>
      </c>
    </row>
    <row r="75" spans="1:7" ht="15.75" x14ac:dyDescent="0.3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51">
        <v>192641</v>
      </c>
      <c r="G75" s="29">
        <f t="shared" si="2"/>
        <v>14244218.310000002</v>
      </c>
    </row>
    <row r="76" spans="1:7" ht="15.75" x14ac:dyDescent="0.3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51">
        <v>12509.29</v>
      </c>
      <c r="G76" s="29">
        <f t="shared" si="2"/>
        <v>14231709.020000003</v>
      </c>
    </row>
    <row r="77" spans="1:7" ht="15.75" x14ac:dyDescent="0.3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51">
        <v>60.39</v>
      </c>
      <c r="G77" s="29">
        <f t="shared" si="2"/>
        <v>14231648.630000003</v>
      </c>
    </row>
    <row r="78" spans="1:7" ht="15.75" x14ac:dyDescent="0.3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51">
        <v>211</v>
      </c>
      <c r="G78" s="29">
        <f t="shared" si="2"/>
        <v>14231437.630000003</v>
      </c>
    </row>
    <row r="79" spans="1:7" ht="15.75" x14ac:dyDescent="0.3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51">
        <v>207.37</v>
      </c>
      <c r="G79" s="29">
        <f t="shared" si="2"/>
        <v>14231230.260000004</v>
      </c>
    </row>
    <row r="80" spans="1:7" ht="15.75" x14ac:dyDescent="0.3">
      <c r="A80" s="30">
        <v>41274</v>
      </c>
      <c r="B80" s="31" t="s">
        <v>44</v>
      </c>
      <c r="C80" s="17" t="s">
        <v>47</v>
      </c>
      <c r="D80" s="19">
        <f t="shared" ref="D80:D83" si="3">G79</f>
        <v>14231230.260000004</v>
      </c>
      <c r="E80" s="18">
        <f>15812.5+59.16</f>
        <v>15871.66</v>
      </c>
      <c r="F80" s="51">
        <f>32126.82+850.77</f>
        <v>32977.589999999997</v>
      </c>
      <c r="G80" s="29">
        <f t="shared" si="2"/>
        <v>14214124.330000004</v>
      </c>
    </row>
    <row r="81" spans="1:7" ht="15.75" x14ac:dyDescent="0.3">
      <c r="A81" s="30">
        <v>41284</v>
      </c>
      <c r="B81" s="31">
        <v>28141721</v>
      </c>
      <c r="C81" s="17" t="s">
        <v>36</v>
      </c>
      <c r="D81" s="19">
        <f t="shared" si="3"/>
        <v>14214124.330000004</v>
      </c>
      <c r="E81" s="18"/>
      <c r="F81" s="51">
        <v>56628</v>
      </c>
      <c r="G81" s="29">
        <f t="shared" si="2"/>
        <v>14157496.330000004</v>
      </c>
    </row>
    <row r="82" spans="1:7" ht="15.75" x14ac:dyDescent="0.3">
      <c r="A82" s="30">
        <v>41284</v>
      </c>
      <c r="B82" s="31">
        <v>28141722</v>
      </c>
      <c r="C82" s="17" t="s">
        <v>31</v>
      </c>
      <c r="D82" s="19">
        <f t="shared" si="3"/>
        <v>14157496.330000004</v>
      </c>
      <c r="E82" s="18"/>
      <c r="F82" s="51">
        <v>199777</v>
      </c>
      <c r="G82" s="29">
        <f t="shared" si="2"/>
        <v>13957719.330000004</v>
      </c>
    </row>
    <row r="83" spans="1:7" ht="15.75" x14ac:dyDescent="0.3">
      <c r="A83" s="30">
        <v>41284</v>
      </c>
      <c r="B83" s="31">
        <v>28141723</v>
      </c>
      <c r="C83" s="17" t="s">
        <v>32</v>
      </c>
      <c r="D83" s="19">
        <f t="shared" si="3"/>
        <v>13957719.330000004</v>
      </c>
      <c r="E83" s="18"/>
      <c r="F83" s="51">
        <v>30520.799999999999</v>
      </c>
      <c r="G83" s="29">
        <f t="shared" si="2"/>
        <v>13927198.530000003</v>
      </c>
    </row>
    <row r="84" spans="1:7" ht="15.75" x14ac:dyDescent="0.3">
      <c r="A84" s="30">
        <v>41284</v>
      </c>
      <c r="B84" s="31">
        <v>28141724</v>
      </c>
      <c r="C84" s="17" t="s">
        <v>32</v>
      </c>
      <c r="D84" s="19">
        <f t="shared" ref="D84:D143" si="4">G83</f>
        <v>13927198.530000003</v>
      </c>
      <c r="E84" s="18"/>
      <c r="F84" s="51">
        <v>15660</v>
      </c>
      <c r="G84" s="29">
        <f t="shared" si="2"/>
        <v>13911538.530000003</v>
      </c>
    </row>
    <row r="85" spans="1:7" ht="15.75" x14ac:dyDescent="0.3">
      <c r="A85" s="30">
        <v>41284</v>
      </c>
      <c r="B85" s="31">
        <v>28141725</v>
      </c>
      <c r="C85" s="17" t="s">
        <v>33</v>
      </c>
      <c r="D85" s="19">
        <f t="shared" si="4"/>
        <v>13911538.530000003</v>
      </c>
      <c r="E85" s="18"/>
      <c r="F85" s="51">
        <v>120242.5</v>
      </c>
      <c r="G85" s="29">
        <f t="shared" si="2"/>
        <v>13791296.030000003</v>
      </c>
    </row>
    <row r="86" spans="1:7" ht="15.75" x14ac:dyDescent="0.3">
      <c r="A86" s="30">
        <v>41296</v>
      </c>
      <c r="B86" s="31">
        <v>28158005</v>
      </c>
      <c r="C86" s="17" t="s">
        <v>32</v>
      </c>
      <c r="D86" s="19">
        <f t="shared" si="4"/>
        <v>13791296.030000003</v>
      </c>
      <c r="E86" s="18"/>
      <c r="F86" s="51">
        <v>76836.649999999994</v>
      </c>
      <c r="G86" s="29">
        <f t="shared" si="2"/>
        <v>13714459.380000003</v>
      </c>
    </row>
    <row r="87" spans="1:7" ht="15.75" x14ac:dyDescent="0.3">
      <c r="A87" s="30">
        <v>41296</v>
      </c>
      <c r="B87" s="31">
        <v>28158006</v>
      </c>
      <c r="C87" s="17" t="s">
        <v>32</v>
      </c>
      <c r="D87" s="19">
        <f t="shared" si="4"/>
        <v>13714459.380000003</v>
      </c>
      <c r="E87" s="18"/>
      <c r="F87" s="51">
        <v>73276.2</v>
      </c>
      <c r="G87" s="29">
        <f t="shared" si="2"/>
        <v>13641183.180000003</v>
      </c>
    </row>
    <row r="88" spans="1:7" ht="15.75" x14ac:dyDescent="0.3">
      <c r="A88" s="30">
        <v>41305</v>
      </c>
      <c r="B88" s="31" t="s">
        <v>44</v>
      </c>
      <c r="C88" s="17" t="s">
        <v>47</v>
      </c>
      <c r="D88" s="19">
        <f t="shared" si="4"/>
        <v>13641183.180000003</v>
      </c>
      <c r="E88" s="18">
        <f>41925+55.56</f>
        <v>41980.56</v>
      </c>
      <c r="F88" s="51">
        <f>30289.21+853.57</f>
        <v>31142.78</v>
      </c>
      <c r="G88" s="29">
        <f t="shared" si="2"/>
        <v>13652020.960000005</v>
      </c>
    </row>
    <row r="89" spans="1:7" ht="15.75" x14ac:dyDescent="0.3">
      <c r="A89" s="30">
        <v>41312</v>
      </c>
      <c r="B89" s="31">
        <v>28184585</v>
      </c>
      <c r="C89" s="17" t="s">
        <v>32</v>
      </c>
      <c r="D89" s="19">
        <f t="shared" si="4"/>
        <v>13652020.960000005</v>
      </c>
      <c r="E89" s="18"/>
      <c r="F89" s="51">
        <v>48896.19</v>
      </c>
      <c r="G89" s="29">
        <f t="shared" si="2"/>
        <v>13603124.770000005</v>
      </c>
    </row>
    <row r="90" spans="1:7" ht="15.75" x14ac:dyDescent="0.3">
      <c r="A90" s="30">
        <v>41312</v>
      </c>
      <c r="B90" s="31">
        <v>28184586</v>
      </c>
      <c r="C90" s="17" t="s">
        <v>32</v>
      </c>
      <c r="D90" s="19">
        <f t="shared" si="4"/>
        <v>13603124.770000005</v>
      </c>
      <c r="E90" s="18"/>
      <c r="F90" s="51">
        <v>42320.25</v>
      </c>
      <c r="G90" s="29">
        <f t="shared" si="2"/>
        <v>13560804.520000005</v>
      </c>
    </row>
    <row r="91" spans="1:7" ht="15.75" x14ac:dyDescent="0.3">
      <c r="A91" s="30">
        <v>41312</v>
      </c>
      <c r="B91" s="31">
        <v>28184587</v>
      </c>
      <c r="C91" s="17" t="s">
        <v>32</v>
      </c>
      <c r="D91" s="19">
        <f t="shared" si="4"/>
        <v>13560804.520000005</v>
      </c>
      <c r="E91" s="18"/>
      <c r="F91" s="51">
        <v>13499.29</v>
      </c>
      <c r="G91" s="29">
        <f t="shared" si="2"/>
        <v>13547305.230000006</v>
      </c>
    </row>
    <row r="92" spans="1:7" ht="15.75" x14ac:dyDescent="0.3">
      <c r="A92" s="30">
        <v>41312</v>
      </c>
      <c r="B92" s="31">
        <v>28184588</v>
      </c>
      <c r="C92" s="17" t="s">
        <v>34</v>
      </c>
      <c r="D92" s="19">
        <f t="shared" si="4"/>
        <v>13547305.230000006</v>
      </c>
      <c r="E92" s="18"/>
      <c r="F92" s="51">
        <v>45000</v>
      </c>
      <c r="G92" s="29">
        <f t="shared" si="2"/>
        <v>13502305.230000006</v>
      </c>
    </row>
    <row r="93" spans="1:7" ht="15.75" x14ac:dyDescent="0.3">
      <c r="A93" s="30">
        <v>41312</v>
      </c>
      <c r="B93" s="31" t="s">
        <v>37</v>
      </c>
      <c r="C93" s="17" t="s">
        <v>36</v>
      </c>
      <c r="D93" s="19">
        <f t="shared" si="4"/>
        <v>13502305.230000006</v>
      </c>
      <c r="E93" s="18">
        <v>4000</v>
      </c>
      <c r="F93" s="51"/>
      <c r="G93" s="29">
        <f t="shared" si="2"/>
        <v>13506305.230000006</v>
      </c>
    </row>
    <row r="94" spans="1:7" ht="15.75" x14ac:dyDescent="0.3">
      <c r="A94" s="30">
        <v>41319</v>
      </c>
      <c r="B94" s="31">
        <v>28193935</v>
      </c>
      <c r="C94" s="17" t="s">
        <v>31</v>
      </c>
      <c r="D94" s="19">
        <f t="shared" si="4"/>
        <v>13506305.230000006</v>
      </c>
      <c r="E94" s="18"/>
      <c r="F94" s="51">
        <v>252052</v>
      </c>
      <c r="G94" s="29">
        <f t="shared" si="2"/>
        <v>13254253.230000006</v>
      </c>
    </row>
    <row r="95" spans="1:7" ht="15.75" x14ac:dyDescent="0.3">
      <c r="A95" s="30">
        <v>41319</v>
      </c>
      <c r="B95" s="31">
        <v>28193936</v>
      </c>
      <c r="C95" s="17" t="s">
        <v>33</v>
      </c>
      <c r="D95" s="19">
        <f t="shared" si="4"/>
        <v>13254253.230000006</v>
      </c>
      <c r="E95" s="18"/>
      <c r="F95" s="51">
        <v>100107</v>
      </c>
      <c r="G95" s="29">
        <f t="shared" si="2"/>
        <v>13154146.230000006</v>
      </c>
    </row>
    <row r="96" spans="1:7" ht="15.75" x14ac:dyDescent="0.3">
      <c r="A96" s="30">
        <v>41319</v>
      </c>
      <c r="B96" s="31"/>
      <c r="C96" s="17" t="s">
        <v>38</v>
      </c>
      <c r="D96" s="19">
        <f t="shared" si="4"/>
        <v>13154146.230000006</v>
      </c>
      <c r="E96" s="18"/>
      <c r="F96" s="51">
        <v>1250</v>
      </c>
      <c r="G96" s="29">
        <f t="shared" si="2"/>
        <v>13152896.230000006</v>
      </c>
    </row>
    <row r="97" spans="1:7" ht="15.75" x14ac:dyDescent="0.3">
      <c r="A97" s="30">
        <v>41333</v>
      </c>
      <c r="B97" s="31" t="s">
        <v>44</v>
      </c>
      <c r="C97" s="17" t="s">
        <v>47</v>
      </c>
      <c r="D97" s="19">
        <f t="shared" si="4"/>
        <v>13152896.230000006</v>
      </c>
      <c r="E97" s="18">
        <f>26650+40.94</f>
        <v>26690.94</v>
      </c>
      <c r="F97" s="51">
        <f>28886.08+835.53</f>
        <v>29721.61</v>
      </c>
      <c r="G97" s="29">
        <f t="shared" si="2"/>
        <v>13149865.560000006</v>
      </c>
    </row>
    <row r="98" spans="1:7" ht="15.75" x14ac:dyDescent="0.3">
      <c r="A98" s="30">
        <v>41337</v>
      </c>
      <c r="B98" s="31">
        <v>28219107</v>
      </c>
      <c r="C98" s="17" t="s">
        <v>31</v>
      </c>
      <c r="D98" s="19">
        <f t="shared" si="4"/>
        <v>13149865.560000006</v>
      </c>
      <c r="E98" s="18"/>
      <c r="F98" s="51">
        <v>352223</v>
      </c>
      <c r="G98" s="29">
        <f t="shared" si="2"/>
        <v>12797642.560000006</v>
      </c>
    </row>
    <row r="99" spans="1:7" ht="15.75" x14ac:dyDescent="0.3">
      <c r="A99" s="30">
        <v>41345</v>
      </c>
      <c r="B99" s="31">
        <v>28231386</v>
      </c>
      <c r="C99" s="17" t="s">
        <v>39</v>
      </c>
      <c r="D99" s="19">
        <f t="shared" si="4"/>
        <v>12797642.560000006</v>
      </c>
      <c r="E99" s="18"/>
      <c r="F99" s="51">
        <v>3487.86</v>
      </c>
      <c r="G99" s="29">
        <f t="shared" si="2"/>
        <v>12794154.700000007</v>
      </c>
    </row>
    <row r="100" spans="1:7" ht="15.75" x14ac:dyDescent="0.3">
      <c r="A100" s="30">
        <v>41345</v>
      </c>
      <c r="B100" s="31">
        <v>28231387</v>
      </c>
      <c r="C100" s="17" t="s">
        <v>32</v>
      </c>
      <c r="D100" s="19">
        <f t="shared" si="4"/>
        <v>12794154.700000007</v>
      </c>
      <c r="E100" s="18"/>
      <c r="F100" s="51">
        <v>171719.8</v>
      </c>
      <c r="G100" s="29">
        <f t="shared" si="2"/>
        <v>12622434.900000006</v>
      </c>
    </row>
    <row r="101" spans="1:7" ht="15.75" x14ac:dyDescent="0.3">
      <c r="A101" s="30">
        <v>41345</v>
      </c>
      <c r="B101" s="31">
        <v>28231388</v>
      </c>
      <c r="C101" s="17" t="s">
        <v>32</v>
      </c>
      <c r="D101" s="19">
        <f t="shared" si="4"/>
        <v>12622434.900000006</v>
      </c>
      <c r="E101" s="18"/>
      <c r="F101" s="51">
        <v>148372.65</v>
      </c>
      <c r="G101" s="29">
        <f t="shared" si="2"/>
        <v>12474062.250000006</v>
      </c>
    </row>
    <row r="102" spans="1:7" ht="15.75" x14ac:dyDescent="0.3">
      <c r="A102" s="30">
        <v>41345</v>
      </c>
      <c r="B102" s="31">
        <v>28231389</v>
      </c>
      <c r="C102" s="17" t="s">
        <v>33</v>
      </c>
      <c r="D102" s="19">
        <f t="shared" si="4"/>
        <v>12474062.250000006</v>
      </c>
      <c r="E102" s="18"/>
      <c r="F102" s="51">
        <v>215165.82</v>
      </c>
      <c r="G102" s="29">
        <f t="shared" si="2"/>
        <v>12258896.430000005</v>
      </c>
    </row>
    <row r="103" spans="1:7" ht="15.75" x14ac:dyDescent="0.3">
      <c r="A103" s="30">
        <v>41345</v>
      </c>
      <c r="B103" s="31">
        <v>28231390</v>
      </c>
      <c r="C103" s="17" t="s">
        <v>40</v>
      </c>
      <c r="D103" s="19">
        <f t="shared" si="4"/>
        <v>12258896.430000005</v>
      </c>
      <c r="E103" s="18"/>
      <c r="F103" s="51">
        <v>87251.62</v>
      </c>
      <c r="G103" s="29">
        <f t="shared" si="2"/>
        <v>12171644.810000006</v>
      </c>
    </row>
    <row r="104" spans="1:7" ht="15.75" x14ac:dyDescent="0.3">
      <c r="A104" s="30">
        <v>41345</v>
      </c>
      <c r="B104" s="31">
        <v>28231391</v>
      </c>
      <c r="C104" s="17" t="s">
        <v>40</v>
      </c>
      <c r="D104" s="19">
        <f t="shared" si="4"/>
        <v>12171644.810000006</v>
      </c>
      <c r="E104" s="18"/>
      <c r="F104" s="51">
        <v>30861</v>
      </c>
      <c r="G104" s="29">
        <f t="shared" si="2"/>
        <v>12140783.810000006</v>
      </c>
    </row>
    <row r="105" spans="1:7" ht="15.75" x14ac:dyDescent="0.3">
      <c r="A105" s="30">
        <v>41345</v>
      </c>
      <c r="B105" s="31">
        <v>28231392</v>
      </c>
      <c r="C105" s="17" t="s">
        <v>4</v>
      </c>
      <c r="D105" s="19">
        <f t="shared" si="4"/>
        <v>12140783.810000006</v>
      </c>
      <c r="E105" s="18"/>
      <c r="F105" s="51">
        <v>13501.13</v>
      </c>
      <c r="G105" s="29">
        <f t="shared" si="2"/>
        <v>12127282.680000005</v>
      </c>
    </row>
    <row r="106" spans="1:7" ht="15.75" x14ac:dyDescent="0.3">
      <c r="A106" s="30">
        <v>41345</v>
      </c>
      <c r="B106" s="31">
        <v>28231393</v>
      </c>
      <c r="C106" s="17" t="s">
        <v>4</v>
      </c>
      <c r="D106" s="19">
        <f t="shared" si="4"/>
        <v>12127282.680000005</v>
      </c>
      <c r="E106" s="18"/>
      <c r="F106" s="51">
        <v>4872.05</v>
      </c>
      <c r="G106" s="29">
        <f t="shared" si="2"/>
        <v>12122410.630000005</v>
      </c>
    </row>
    <row r="107" spans="1:7" ht="15.75" x14ac:dyDescent="0.3">
      <c r="A107" s="30">
        <v>41364</v>
      </c>
      <c r="B107" s="31" t="s">
        <v>44</v>
      </c>
      <c r="C107" s="17" t="s">
        <v>47</v>
      </c>
      <c r="D107" s="19">
        <f t="shared" si="4"/>
        <v>12122410.630000005</v>
      </c>
      <c r="E107" s="18">
        <f>59250+36.47</f>
        <v>59286.47</v>
      </c>
      <c r="F107" s="51">
        <f>26697.12+708.45</f>
        <v>27405.57</v>
      </c>
      <c r="G107" s="29">
        <f t="shared" si="2"/>
        <v>12154291.530000005</v>
      </c>
    </row>
    <row r="108" spans="1:7" ht="15.75" x14ac:dyDescent="0.3">
      <c r="A108" s="30">
        <v>41373</v>
      </c>
      <c r="B108" s="31" t="s">
        <v>48</v>
      </c>
      <c r="C108" s="17" t="s">
        <v>49</v>
      </c>
      <c r="D108" s="19">
        <f t="shared" si="4"/>
        <v>12154291.530000005</v>
      </c>
      <c r="E108" s="18">
        <v>4214.37</v>
      </c>
      <c r="F108" s="51"/>
      <c r="G108" s="29">
        <f t="shared" si="2"/>
        <v>12158505.900000004</v>
      </c>
    </row>
    <row r="109" spans="1:7" ht="15.75" x14ac:dyDescent="0.3">
      <c r="A109" s="30">
        <v>41373</v>
      </c>
      <c r="B109" s="31">
        <v>28279507</v>
      </c>
      <c r="C109" s="17" t="s">
        <v>31</v>
      </c>
      <c r="D109" s="19">
        <f t="shared" si="4"/>
        <v>12158505.900000004</v>
      </c>
      <c r="E109" s="18"/>
      <c r="F109" s="51">
        <v>359182</v>
      </c>
      <c r="G109" s="29">
        <f t="shared" si="2"/>
        <v>11799323.900000004</v>
      </c>
    </row>
    <row r="110" spans="1:7" ht="15.75" x14ac:dyDescent="0.3">
      <c r="A110" s="30">
        <v>41373</v>
      </c>
      <c r="B110" s="31">
        <v>28279508</v>
      </c>
      <c r="C110" s="17" t="s">
        <v>32</v>
      </c>
      <c r="D110" s="19">
        <f t="shared" si="4"/>
        <v>11799323.900000004</v>
      </c>
      <c r="E110" s="18"/>
      <c r="F110" s="51">
        <v>228957.81</v>
      </c>
      <c r="G110" s="29">
        <f t="shared" si="2"/>
        <v>11570366.090000004</v>
      </c>
    </row>
    <row r="111" spans="1:7" ht="15.75" x14ac:dyDescent="0.3">
      <c r="A111" s="30">
        <v>41373</v>
      </c>
      <c r="B111" s="31">
        <v>28279509</v>
      </c>
      <c r="C111" s="17" t="s">
        <v>32</v>
      </c>
      <c r="D111" s="19">
        <f t="shared" si="4"/>
        <v>11570366.090000004</v>
      </c>
      <c r="E111" s="18"/>
      <c r="F111" s="51">
        <v>135269.19</v>
      </c>
      <c r="G111" s="29">
        <f t="shared" si="2"/>
        <v>11435096.900000004</v>
      </c>
    </row>
    <row r="112" spans="1:7" ht="15.75" x14ac:dyDescent="0.3">
      <c r="A112" s="30">
        <v>41373</v>
      </c>
      <c r="B112" s="31">
        <v>28279510</v>
      </c>
      <c r="C112" s="17" t="s">
        <v>33</v>
      </c>
      <c r="D112" s="19">
        <f t="shared" si="4"/>
        <v>11435096.900000004</v>
      </c>
      <c r="E112" s="18"/>
      <c r="F112" s="51">
        <v>99441.72</v>
      </c>
      <c r="G112" s="29">
        <f t="shared" si="2"/>
        <v>11335655.180000003</v>
      </c>
    </row>
    <row r="113" spans="1:8" ht="15.75" x14ac:dyDescent="0.3">
      <c r="A113" s="30">
        <v>41373</v>
      </c>
      <c r="B113" s="31">
        <v>28279511</v>
      </c>
      <c r="C113" s="17" t="s">
        <v>40</v>
      </c>
      <c r="D113" s="19">
        <f t="shared" si="4"/>
        <v>11335655.180000003</v>
      </c>
      <c r="E113" s="18"/>
      <c r="F113" s="51">
        <v>22392</v>
      </c>
      <c r="G113" s="29">
        <f t="shared" si="2"/>
        <v>11313263.180000003</v>
      </c>
    </row>
    <row r="114" spans="1:8" ht="15.75" x14ac:dyDescent="0.3">
      <c r="A114" s="30">
        <v>41373</v>
      </c>
      <c r="B114" s="31">
        <v>28279512</v>
      </c>
      <c r="C114" s="17" t="s">
        <v>41</v>
      </c>
      <c r="D114" s="19">
        <f t="shared" si="4"/>
        <v>11313263.180000003</v>
      </c>
      <c r="E114" s="18"/>
      <c r="F114" s="51">
        <v>40147.4</v>
      </c>
      <c r="G114" s="29">
        <f t="shared" si="2"/>
        <v>11273115.780000003</v>
      </c>
    </row>
    <row r="115" spans="1:8" ht="15.75" x14ac:dyDescent="0.3">
      <c r="A115" s="30">
        <v>41373</v>
      </c>
      <c r="B115" s="31">
        <v>28279513</v>
      </c>
      <c r="C115" s="17" t="s">
        <v>41</v>
      </c>
      <c r="D115" s="19">
        <f t="shared" si="4"/>
        <v>11273115.780000003</v>
      </c>
      <c r="E115" s="18"/>
      <c r="F115" s="51">
        <v>15482.82</v>
      </c>
      <c r="G115" s="29">
        <f t="shared" si="2"/>
        <v>11257632.960000003</v>
      </c>
      <c r="H115" s="4"/>
    </row>
    <row r="116" spans="1:8" ht="15.75" x14ac:dyDescent="0.3">
      <c r="A116" s="30">
        <v>41373</v>
      </c>
      <c r="B116" s="31">
        <v>28279514</v>
      </c>
      <c r="C116" s="17" t="s">
        <v>4</v>
      </c>
      <c r="D116" s="19">
        <f t="shared" si="4"/>
        <v>11257632.960000003</v>
      </c>
      <c r="E116" s="18"/>
      <c r="F116" s="51">
        <v>13302.02</v>
      </c>
      <c r="G116" s="29">
        <f t="shared" si="2"/>
        <v>11244330.940000003</v>
      </c>
    </row>
    <row r="117" spans="1:8" ht="15.75" x14ac:dyDescent="0.3">
      <c r="A117" s="30">
        <v>41373</v>
      </c>
      <c r="B117" s="31">
        <v>28279515</v>
      </c>
      <c r="C117" s="17" t="s">
        <v>35</v>
      </c>
      <c r="D117" s="19">
        <f t="shared" si="4"/>
        <v>11244330.940000003</v>
      </c>
      <c r="E117" s="18"/>
      <c r="F117" s="51">
        <v>10990.5</v>
      </c>
      <c r="G117" s="29">
        <f t="shared" si="2"/>
        <v>11233340.440000003</v>
      </c>
      <c r="H117" s="4"/>
    </row>
    <row r="118" spans="1:8" ht="15.75" x14ac:dyDescent="0.3">
      <c r="A118" s="30">
        <v>41373</v>
      </c>
      <c r="B118" s="31">
        <v>28279516</v>
      </c>
      <c r="C118" s="17" t="s">
        <v>42</v>
      </c>
      <c r="D118" s="19">
        <f t="shared" si="4"/>
        <v>11233340.440000003</v>
      </c>
      <c r="E118" s="18"/>
      <c r="F118" s="51">
        <v>20</v>
      </c>
      <c r="G118" s="29">
        <f t="shared" si="2"/>
        <v>11233320.440000003</v>
      </c>
    </row>
    <row r="119" spans="1:8" ht="15.75" x14ac:dyDescent="0.3">
      <c r="A119" s="30">
        <v>41373</v>
      </c>
      <c r="B119" s="31">
        <v>28279517</v>
      </c>
      <c r="C119" s="17" t="s">
        <v>39</v>
      </c>
      <c r="D119" s="19">
        <f t="shared" si="4"/>
        <v>11233320.440000003</v>
      </c>
      <c r="E119" s="18"/>
      <c r="F119" s="51">
        <v>4650.4799999999996</v>
      </c>
      <c r="G119" s="29">
        <f t="shared" si="2"/>
        <v>11228669.960000003</v>
      </c>
    </row>
    <row r="120" spans="1:8" ht="15.75" x14ac:dyDescent="0.3">
      <c r="A120" s="30">
        <v>41382</v>
      </c>
      <c r="B120" s="31">
        <v>28296192</v>
      </c>
      <c r="C120" s="17" t="s">
        <v>40</v>
      </c>
      <c r="D120" s="19">
        <f t="shared" si="4"/>
        <v>11228669.960000003</v>
      </c>
      <c r="E120" s="18"/>
      <c r="F120" s="51">
        <v>35064</v>
      </c>
      <c r="G120" s="29">
        <f t="shared" si="2"/>
        <v>11193605.960000003</v>
      </c>
    </row>
    <row r="121" spans="1:8" ht="15.75" x14ac:dyDescent="0.3">
      <c r="A121" s="30">
        <v>41394</v>
      </c>
      <c r="B121" s="31" t="s">
        <v>44</v>
      </c>
      <c r="C121" s="17" t="s">
        <v>47</v>
      </c>
      <c r="D121" s="19">
        <f t="shared" si="4"/>
        <v>11193605.960000003</v>
      </c>
      <c r="E121" s="18">
        <f>25437.5+1624.58</f>
        <v>27062.080000000002</v>
      </c>
      <c r="F121" s="51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 x14ac:dyDescent="0.3">
      <c r="A122" s="30">
        <v>41409</v>
      </c>
      <c r="B122" s="31">
        <v>28339035</v>
      </c>
      <c r="C122" s="17" t="s">
        <v>4</v>
      </c>
      <c r="D122" s="19">
        <f t="shared" si="4"/>
        <v>11195164.200000003</v>
      </c>
      <c r="E122" s="18"/>
      <c r="F122" s="51">
        <v>16282.7</v>
      </c>
      <c r="G122" s="29">
        <f t="shared" si="2"/>
        <v>11178881.500000004</v>
      </c>
    </row>
    <row r="123" spans="1:8" ht="15.75" x14ac:dyDescent="0.3">
      <c r="A123" s="30">
        <v>41409</v>
      </c>
      <c r="B123" s="31">
        <v>28339036</v>
      </c>
      <c r="C123" s="17" t="s">
        <v>31</v>
      </c>
      <c r="D123" s="19">
        <f t="shared" si="4"/>
        <v>11178881.500000004</v>
      </c>
      <c r="E123" s="18"/>
      <c r="F123" s="51">
        <v>376713</v>
      </c>
      <c r="G123" s="29">
        <f t="shared" si="2"/>
        <v>10802168.500000004</v>
      </c>
    </row>
    <row r="124" spans="1:8" ht="15.75" x14ac:dyDescent="0.3">
      <c r="A124" s="30">
        <v>41409</v>
      </c>
      <c r="B124" s="31">
        <v>28339037</v>
      </c>
      <c r="C124" s="17" t="s">
        <v>32</v>
      </c>
      <c r="D124" s="19">
        <f t="shared" si="4"/>
        <v>10802168.500000004</v>
      </c>
      <c r="E124" s="18"/>
      <c r="F124" s="51">
        <v>311336.06</v>
      </c>
      <c r="G124" s="29">
        <f t="shared" si="2"/>
        <v>10490832.440000003</v>
      </c>
    </row>
    <row r="125" spans="1:8" ht="15.75" x14ac:dyDescent="0.3">
      <c r="A125" s="30">
        <v>41409</v>
      </c>
      <c r="B125" s="31">
        <v>28339038</v>
      </c>
      <c r="C125" s="17" t="s">
        <v>32</v>
      </c>
      <c r="D125" s="19">
        <f t="shared" si="4"/>
        <v>10490832.440000003</v>
      </c>
      <c r="E125" s="18"/>
      <c r="F125" s="51">
        <v>39980.160000000003</v>
      </c>
      <c r="G125" s="29">
        <f t="shared" si="2"/>
        <v>10450852.280000003</v>
      </c>
    </row>
    <row r="126" spans="1:8" ht="15.75" x14ac:dyDescent="0.3">
      <c r="A126" s="30">
        <v>41409</v>
      </c>
      <c r="B126" s="31">
        <v>28339039</v>
      </c>
      <c r="C126" s="17" t="s">
        <v>41</v>
      </c>
      <c r="D126" s="19">
        <f t="shared" si="4"/>
        <v>10450852.280000003</v>
      </c>
      <c r="E126" s="18"/>
      <c r="F126" s="51">
        <v>66737.09</v>
      </c>
      <c r="G126" s="29">
        <f t="shared" si="2"/>
        <v>10384115.190000003</v>
      </c>
    </row>
    <row r="127" spans="1:8" ht="15.75" x14ac:dyDescent="0.3">
      <c r="A127" s="30">
        <v>41409</v>
      </c>
      <c r="B127" s="31">
        <v>28339040</v>
      </c>
      <c r="C127" s="17" t="s">
        <v>39</v>
      </c>
      <c r="D127" s="19">
        <f t="shared" si="4"/>
        <v>10384115.190000003</v>
      </c>
      <c r="E127" s="18"/>
      <c r="F127" s="51">
        <v>4650.4799999999996</v>
      </c>
      <c r="G127" s="29">
        <f t="shared" si="2"/>
        <v>10379464.710000003</v>
      </c>
    </row>
    <row r="128" spans="1:8" ht="15.75" x14ac:dyDescent="0.3">
      <c r="A128" s="30">
        <v>41409</v>
      </c>
      <c r="B128" s="31">
        <v>28339041</v>
      </c>
      <c r="C128" s="17" t="s">
        <v>46</v>
      </c>
      <c r="D128" s="19">
        <f t="shared" si="4"/>
        <v>10379464.710000003</v>
      </c>
      <c r="E128" s="18"/>
      <c r="F128" s="51">
        <v>145.21</v>
      </c>
      <c r="G128" s="29">
        <f t="shared" si="2"/>
        <v>10379319.500000002</v>
      </c>
    </row>
    <row r="129" spans="1:8" ht="15.75" x14ac:dyDescent="0.3">
      <c r="A129" s="30">
        <v>41416</v>
      </c>
      <c r="B129" s="31">
        <v>28347782</v>
      </c>
      <c r="C129" s="17" t="s">
        <v>46</v>
      </c>
      <c r="D129" s="19">
        <f t="shared" si="4"/>
        <v>10379319.500000002</v>
      </c>
      <c r="E129" s="18"/>
      <c r="F129" s="51">
        <v>130.80000000000001</v>
      </c>
      <c r="G129" s="29">
        <f t="shared" si="2"/>
        <v>10379188.700000001</v>
      </c>
    </row>
    <row r="130" spans="1:8" ht="15.75" x14ac:dyDescent="0.3">
      <c r="A130" s="30">
        <v>41416</v>
      </c>
      <c r="B130" s="31">
        <v>28371738</v>
      </c>
      <c r="C130" s="17" t="s">
        <v>33</v>
      </c>
      <c r="D130" s="19">
        <f t="shared" si="4"/>
        <v>10379188.700000001</v>
      </c>
      <c r="E130" s="18"/>
      <c r="F130" s="51">
        <v>432414.36</v>
      </c>
      <c r="G130" s="29">
        <f t="shared" si="2"/>
        <v>9946774.3400000017</v>
      </c>
      <c r="H130" s="52"/>
    </row>
    <row r="131" spans="1:8" ht="15.75" x14ac:dyDescent="0.3">
      <c r="A131" s="30">
        <v>41425</v>
      </c>
      <c r="B131" s="31" t="s">
        <v>44</v>
      </c>
      <c r="C131" s="17" t="s">
        <v>47</v>
      </c>
      <c r="D131" s="19">
        <f t="shared" si="4"/>
        <v>9946774.3400000017</v>
      </c>
      <c r="E131" s="18">
        <v>17944.12</v>
      </c>
      <c r="F131" s="51"/>
      <c r="G131" s="29">
        <f t="shared" si="2"/>
        <v>9964718.4600000009</v>
      </c>
      <c r="H131" s="53"/>
    </row>
    <row r="132" spans="1:8" ht="15.75" x14ac:dyDescent="0.3">
      <c r="A132" s="30">
        <v>41432</v>
      </c>
      <c r="B132" s="31">
        <v>28371739</v>
      </c>
      <c r="C132" s="17" t="s">
        <v>31</v>
      </c>
      <c r="D132" s="19">
        <f t="shared" si="4"/>
        <v>9964718.4600000009</v>
      </c>
      <c r="E132" s="18"/>
      <c r="F132" s="51">
        <v>349170</v>
      </c>
      <c r="G132" s="29">
        <f t="shared" si="2"/>
        <v>9615548.4600000009</v>
      </c>
      <c r="H132" s="52"/>
    </row>
    <row r="133" spans="1:8" ht="15.75" x14ac:dyDescent="0.3">
      <c r="A133" s="30">
        <v>41432</v>
      </c>
      <c r="B133" s="31">
        <v>28371740</v>
      </c>
      <c r="C133" s="17" t="s">
        <v>32</v>
      </c>
      <c r="D133" s="19">
        <f t="shared" si="4"/>
        <v>9615548.4600000009</v>
      </c>
      <c r="E133" s="18"/>
      <c r="F133" s="51">
        <v>450618.97</v>
      </c>
      <c r="G133" s="29">
        <f t="shared" si="2"/>
        <v>9164929.4900000002</v>
      </c>
      <c r="H133" s="52"/>
    </row>
    <row r="134" spans="1:8" ht="15.75" x14ac:dyDescent="0.3">
      <c r="A134" s="30">
        <v>41432</v>
      </c>
      <c r="B134" s="31">
        <v>28371741</v>
      </c>
      <c r="C134" s="17" t="s">
        <v>32</v>
      </c>
      <c r="D134" s="19">
        <f t="shared" si="4"/>
        <v>9164929.4900000002</v>
      </c>
      <c r="E134" s="18"/>
      <c r="F134" s="51">
        <v>44437.91</v>
      </c>
      <c r="G134" s="29">
        <f t="shared" si="2"/>
        <v>9120491.5800000001</v>
      </c>
      <c r="H134" s="52"/>
    </row>
    <row r="135" spans="1:8" ht="15.75" x14ac:dyDescent="0.3">
      <c r="A135" s="30">
        <v>41432</v>
      </c>
      <c r="B135" s="31">
        <v>28371742</v>
      </c>
      <c r="C135" s="17" t="s">
        <v>33</v>
      </c>
      <c r="D135" s="19">
        <f t="shared" si="4"/>
        <v>9120491.5800000001</v>
      </c>
      <c r="E135" s="18"/>
      <c r="F135" s="51">
        <v>99575.97</v>
      </c>
      <c r="G135" s="29">
        <f t="shared" si="2"/>
        <v>9020915.6099999994</v>
      </c>
      <c r="H135" s="52"/>
    </row>
    <row r="136" spans="1:8" ht="15.75" x14ac:dyDescent="0.3">
      <c r="A136" s="30">
        <v>41432</v>
      </c>
      <c r="B136" s="31">
        <v>28371743</v>
      </c>
      <c r="C136" s="17" t="s">
        <v>40</v>
      </c>
      <c r="D136" s="19">
        <f t="shared" si="4"/>
        <v>9020915.6099999994</v>
      </c>
      <c r="E136" s="18"/>
      <c r="F136" s="51">
        <v>18290.25</v>
      </c>
      <c r="G136" s="29">
        <f t="shared" si="2"/>
        <v>9002625.3599999994</v>
      </c>
      <c r="H136" s="52"/>
    </row>
    <row r="137" spans="1:8" ht="15.75" x14ac:dyDescent="0.3">
      <c r="A137" s="30">
        <v>41432</v>
      </c>
      <c r="B137" s="31">
        <v>28371744</v>
      </c>
      <c r="C137" s="17" t="s">
        <v>4</v>
      </c>
      <c r="D137" s="19">
        <f t="shared" si="4"/>
        <v>9002625.3599999994</v>
      </c>
      <c r="E137" s="18"/>
      <c r="F137" s="51">
        <v>12905.66</v>
      </c>
      <c r="G137" s="29">
        <f t="shared" si="2"/>
        <v>8989719.6999999993</v>
      </c>
      <c r="H137" s="52"/>
    </row>
    <row r="138" spans="1:8" ht="15.75" x14ac:dyDescent="0.3">
      <c r="A138" s="30"/>
      <c r="B138" s="31"/>
      <c r="C138" s="17"/>
      <c r="D138" s="19">
        <f t="shared" si="4"/>
        <v>8989719.6999999993</v>
      </c>
      <c r="E138" s="18"/>
      <c r="F138" s="51"/>
      <c r="G138" s="29">
        <f t="shared" si="2"/>
        <v>8989719.6999999993</v>
      </c>
      <c r="H138" s="4"/>
    </row>
    <row r="139" spans="1:8" ht="15.75" x14ac:dyDescent="0.3">
      <c r="A139" s="30"/>
      <c r="B139" s="31"/>
      <c r="C139" s="17"/>
      <c r="D139" s="19">
        <f t="shared" si="4"/>
        <v>8989719.6999999993</v>
      </c>
      <c r="E139" s="18"/>
      <c r="F139" s="51"/>
      <c r="G139" s="29">
        <f t="shared" si="2"/>
        <v>8989719.6999999993</v>
      </c>
    </row>
    <row r="140" spans="1:8" ht="15.75" x14ac:dyDescent="0.3">
      <c r="A140" s="30"/>
      <c r="B140" s="31"/>
      <c r="C140" s="17"/>
      <c r="D140" s="19">
        <f t="shared" si="4"/>
        <v>8989719.6999999993</v>
      </c>
      <c r="E140" s="18"/>
      <c r="F140" s="51"/>
      <c r="G140" s="29">
        <f t="shared" si="2"/>
        <v>8989719.6999999993</v>
      </c>
    </row>
    <row r="141" spans="1:8" ht="15.75" x14ac:dyDescent="0.3">
      <c r="A141" s="30"/>
      <c r="B141" s="31"/>
      <c r="C141" s="17"/>
      <c r="D141" s="19">
        <f t="shared" si="4"/>
        <v>8989719.6999999993</v>
      </c>
      <c r="E141" s="18"/>
      <c r="F141" s="51"/>
      <c r="G141" s="29">
        <f t="shared" si="2"/>
        <v>8989719.6999999993</v>
      </c>
    </row>
    <row r="142" spans="1:8" ht="15.75" x14ac:dyDescent="0.3">
      <c r="A142" s="30"/>
      <c r="B142" s="31"/>
      <c r="C142" s="17"/>
      <c r="D142" s="19">
        <f t="shared" si="4"/>
        <v>8989719.6999999993</v>
      </c>
      <c r="E142" s="18"/>
      <c r="F142" s="51"/>
      <c r="G142" s="29">
        <f t="shared" si="2"/>
        <v>8989719.6999999993</v>
      </c>
    </row>
    <row r="143" spans="1:8" ht="15.75" x14ac:dyDescent="0.3">
      <c r="A143" s="30"/>
      <c r="B143" s="31"/>
      <c r="C143" s="17"/>
      <c r="D143" s="19">
        <f t="shared" si="4"/>
        <v>8989719.6999999993</v>
      </c>
      <c r="E143" s="18"/>
      <c r="F143" s="51"/>
      <c r="G143" s="29">
        <f t="shared" si="2"/>
        <v>8989719.6999999993</v>
      </c>
    </row>
    <row r="144" spans="1:8" ht="15.75" x14ac:dyDescent="0.3">
      <c r="A144" s="30"/>
      <c r="B144" s="31"/>
      <c r="C144" s="17"/>
      <c r="D144" s="19">
        <f t="shared" ref="D144:D145" si="5">G143</f>
        <v>8989719.6999999993</v>
      </c>
      <c r="E144" s="18"/>
      <c r="F144" s="51"/>
      <c r="G144" s="29">
        <f t="shared" si="2"/>
        <v>8989719.6999999993</v>
      </c>
    </row>
    <row r="145" spans="1:7" s="2" customFormat="1" ht="15.75" x14ac:dyDescent="0.3">
      <c r="A145" s="32"/>
      <c r="B145" s="33"/>
      <c r="C145" s="34"/>
      <c r="D145" s="19">
        <f t="shared" si="5"/>
        <v>8989719.6999999993</v>
      </c>
      <c r="E145" s="35"/>
      <c r="F145" s="51"/>
      <c r="G145" s="29">
        <f t="shared" ref="G145" si="6">SUM(D145+E145-F145)</f>
        <v>8989719.6999999993</v>
      </c>
    </row>
    <row r="146" spans="1:7" ht="18" customHeight="1" thickBot="1" x14ac:dyDescent="0.35">
      <c r="A146" s="36"/>
      <c r="B146" s="37"/>
      <c r="C146" s="38" t="s">
        <v>3</v>
      </c>
      <c r="D146" s="39">
        <f>D145</f>
        <v>8989719.6999999993</v>
      </c>
      <c r="E146" s="39"/>
      <c r="F146" s="39"/>
      <c r="G146" s="40">
        <f>SUM(D146+E146-F146)</f>
        <v>8989719.6999999993</v>
      </c>
    </row>
    <row r="147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2013-06-17T15:12:50Z</cp:lastPrinted>
  <dcterms:created xsi:type="dcterms:W3CDTF">2010-12-15T16:50:46Z</dcterms:created>
  <dcterms:modified xsi:type="dcterms:W3CDTF">2013-06-17T15:14:29Z</dcterms:modified>
</cp:coreProperties>
</file>