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Res.2009-2010'!$BI$8:$BR$718</definedName>
    <definedName name="_xlnm.Print_Area" localSheetId="1">'(2) B &amp; G ENCUMBRANCES'!$A$459:$BC$701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N696" i="2" l="1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5" i="2"/>
  <c r="AY691" i="2"/>
  <c r="BE690" i="9"/>
  <c r="BD690" i="9"/>
  <c r="BC690" i="9"/>
  <c r="BB690" i="9"/>
  <c r="BA690" i="9"/>
  <c r="AZ690" i="9"/>
  <c r="AY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699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 s="1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5" i="2"/>
  <c r="BA682" i="2"/>
  <c r="BA681" i="9" s="1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/>
  <c r="BA678" i="2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BA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 s="1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11" i="2"/>
  <c r="BO711" i="2"/>
  <c r="BO710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/>
  <c r="AO5" i="2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96" i="9"/>
  <c r="BD459" i="9"/>
  <c r="BD4" i="9"/>
  <c r="BE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D659" i="2"/>
  <c r="BD659" i="9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BP655" i="2"/>
  <c r="AO655" i="2"/>
  <c r="AO655" i="9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/>
  <c r="AO13" i="2"/>
  <c r="AO11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/>
  <c r="AZ582" i="2"/>
  <c r="AZ582" i="9" s="1"/>
  <c r="AZ585" i="2"/>
  <c r="AZ585" i="9"/>
  <c r="AZ586" i="2"/>
  <c r="AZ586" i="9" s="1"/>
  <c r="AZ587" i="2"/>
  <c r="AZ587" i="9"/>
  <c r="AZ588" i="2"/>
  <c r="AZ588" i="9" s="1"/>
  <c r="AZ591" i="2"/>
  <c r="AZ591" i="9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 s="1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/>
  <c r="AT598" i="2"/>
  <c r="AT598" i="9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98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/>
  <c r="AT570" i="2"/>
  <c r="AT570" i="9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 s="1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474" i="2"/>
  <c r="AP474" i="9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/>
  <c r="AT5" i="2"/>
  <c r="AU5" i="2"/>
  <c r="AU4" i="9" s="1"/>
  <c r="AV5" i="2"/>
  <c r="AV13" i="2" s="1"/>
  <c r="AW4" i="9"/>
  <c r="AN5" i="2"/>
  <c r="AN4" i="9" s="1"/>
  <c r="B13" i="2"/>
  <c r="B113" i="2"/>
  <c r="B113" i="9"/>
  <c r="C13" i="2"/>
  <c r="C11" i="9" s="1"/>
  <c r="C92" i="2"/>
  <c r="C96" i="2"/>
  <c r="C96" i="9" s="1"/>
  <c r="C112" i="2"/>
  <c r="C112" i="9"/>
  <c r="D8" i="2"/>
  <c r="D5" i="9" s="1"/>
  <c r="D97" i="2"/>
  <c r="D97" i="9" s="1"/>
  <c r="D98" i="2"/>
  <c r="D98" i="9" s="1"/>
  <c r="D127" i="2"/>
  <c r="D127" i="9"/>
  <c r="E8" i="2"/>
  <c r="E13" i="2" s="1"/>
  <c r="E57" i="2"/>
  <c r="E59" i="2"/>
  <c r="E59" i="9" s="1"/>
  <c r="E86" i="2"/>
  <c r="E86" i="9"/>
  <c r="E101" i="2"/>
  <c r="E101" i="9" s="1"/>
  <c r="E175" i="2"/>
  <c r="E175" i="9" s="1"/>
  <c r="F13" i="2"/>
  <c r="F77" i="2"/>
  <c r="F77" i="9"/>
  <c r="F80" i="2"/>
  <c r="F80" i="9" s="1"/>
  <c r="F95" i="2"/>
  <c r="F95" i="9" s="1"/>
  <c r="F102" i="2"/>
  <c r="F102" i="9" s="1"/>
  <c r="G13" i="2"/>
  <c r="G11" i="9"/>
  <c r="G103" i="2"/>
  <c r="G109" i="2"/>
  <c r="G109" i="9"/>
  <c r="H13" i="2"/>
  <c r="H11" i="9" s="1"/>
  <c r="H104" i="2"/>
  <c r="H104" i="9"/>
  <c r="H108" i="2"/>
  <c r="I13" i="2"/>
  <c r="I11" i="9"/>
  <c r="I91" i="2"/>
  <c r="I93" i="2"/>
  <c r="I93" i="9"/>
  <c r="I114" i="2"/>
  <c r="I114" i="9" s="1"/>
  <c r="J5" i="2"/>
  <c r="J4" i="9"/>
  <c r="J87" i="2"/>
  <c r="J87" i="9" s="1"/>
  <c r="J126" i="2"/>
  <c r="J126" i="9"/>
  <c r="K13" i="2"/>
  <c r="K11" i="9" s="1"/>
  <c r="K697" i="9" s="1"/>
  <c r="K99" i="2"/>
  <c r="K99" i="9"/>
  <c r="K115" i="2"/>
  <c r="K115" i="9" s="1"/>
  <c r="L13" i="2"/>
  <c r="L698" i="2" s="1"/>
  <c r="M8" i="2"/>
  <c r="M5" i="9" s="1"/>
  <c r="M120" i="2"/>
  <c r="M129" i="2"/>
  <c r="M129" i="9"/>
  <c r="M145" i="2"/>
  <c r="M145" i="9" s="1"/>
  <c r="M153" i="2"/>
  <c r="M153" i="9" s="1"/>
  <c r="M164" i="2"/>
  <c r="M164" i="9" s="1"/>
  <c r="M191" i="2"/>
  <c r="M191" i="9"/>
  <c r="M196" i="2"/>
  <c r="M196" i="9" s="1"/>
  <c r="M305" i="2"/>
  <c r="M305" i="9" s="1"/>
  <c r="N13" i="2"/>
  <c r="N11" i="9" s="1"/>
  <c r="N209" i="2"/>
  <c r="N209" i="9"/>
  <c r="O8" i="2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/>
  <c r="P144" i="2"/>
  <c r="P153" i="2"/>
  <c r="P153" i="9"/>
  <c r="P156" i="2"/>
  <c r="P156" i="9" s="1"/>
  <c r="P168" i="2"/>
  <c r="P168" i="9"/>
  <c r="P188" i="2"/>
  <c r="P188" i="9" s="1"/>
  <c r="P194" i="2"/>
  <c r="P194" i="9"/>
  <c r="P296" i="2"/>
  <c r="P296" i="9" s="1"/>
  <c r="Q13" i="2"/>
  <c r="Q140" i="2"/>
  <c r="Q140" i="9"/>
  <c r="R8" i="2"/>
  <c r="R13" i="2" s="1"/>
  <c r="R11" i="9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0" i="9"/>
  <c r="T312" i="2"/>
  <c r="T312" i="9"/>
  <c r="T314" i="2"/>
  <c r="T314" i="9"/>
  <c r="T318" i="2"/>
  <c r="T318" i="9"/>
  <c r="T330" i="2"/>
  <c r="T330" i="9"/>
  <c r="T333" i="2"/>
  <c r="T333" i="9"/>
  <c r="T335" i="2"/>
  <c r="T335" i="9"/>
  <c r="T347" i="2"/>
  <c r="T347" i="9"/>
  <c r="T353" i="2"/>
  <c r="T353" i="9"/>
  <c r="T365" i="2"/>
  <c r="T365" i="9"/>
  <c r="T375" i="2"/>
  <c r="T375" i="9"/>
  <c r="T376" i="2"/>
  <c r="T376" i="9"/>
  <c r="T387" i="2"/>
  <c r="T387" i="9"/>
  <c r="T389" i="2"/>
  <c r="T389" i="9"/>
  <c r="T393" i="2"/>
  <c r="T393" i="9"/>
  <c r="T397" i="2"/>
  <c r="T397" i="9"/>
  <c r="T398" i="2"/>
  <c r="T398" i="9"/>
  <c r="T399" i="2"/>
  <c r="T399" i="9"/>
  <c r="T410" i="2"/>
  <c r="T410" i="9"/>
  <c r="T411" i="2"/>
  <c r="T411" i="9"/>
  <c r="T415" i="2"/>
  <c r="T415" i="9"/>
  <c r="T434" i="2"/>
  <c r="T434" i="9"/>
  <c r="T435" i="2"/>
  <c r="T435" i="9"/>
  <c r="T438" i="2"/>
  <c r="T438" i="9"/>
  <c r="T439" i="2"/>
  <c r="T439" i="9"/>
  <c r="T440" i="2"/>
  <c r="T440" i="9"/>
  <c r="T446" i="2"/>
  <c r="T446" i="9"/>
  <c r="T447" i="2"/>
  <c r="T447" i="9"/>
  <c r="T450" i="2"/>
  <c r="T450" i="9"/>
  <c r="T459" i="2"/>
  <c r="T459" i="9"/>
  <c r="T460" i="2"/>
  <c r="T460" i="9"/>
  <c r="T466" i="2"/>
  <c r="T466" i="9"/>
  <c r="T470" i="2"/>
  <c r="T470" i="9"/>
  <c r="T471" i="2"/>
  <c r="T471" i="9"/>
  <c r="T483" i="2"/>
  <c r="T483" i="9"/>
  <c r="T484" i="2"/>
  <c r="T484" i="9"/>
  <c r="T485" i="2"/>
  <c r="T485" i="9"/>
  <c r="T488" i="2"/>
  <c r="T488" i="9"/>
  <c r="T493" i="2"/>
  <c r="T493" i="9"/>
  <c r="T528" i="2"/>
  <c r="T528" i="9"/>
  <c r="U8" i="2"/>
  <c r="U13" i="2"/>
  <c r="U155" i="2"/>
  <c r="U155" i="9"/>
  <c r="U165" i="2"/>
  <c r="U166" i="2"/>
  <c r="U166" i="9"/>
  <c r="U169" i="2"/>
  <c r="U169" i="9" s="1"/>
  <c r="U170" i="2"/>
  <c r="U170" i="9"/>
  <c r="U171" i="2"/>
  <c r="U171" i="9" s="1"/>
  <c r="U177" i="2"/>
  <c r="U177" i="9"/>
  <c r="U179" i="2"/>
  <c r="U179" i="9" s="1"/>
  <c r="U181" i="2"/>
  <c r="U181" i="9"/>
  <c r="U183" i="2"/>
  <c r="U183" i="9" s="1"/>
  <c r="U185" i="2"/>
  <c r="U185" i="9"/>
  <c r="U186" i="2"/>
  <c r="U186" i="9" s="1"/>
  <c r="U200" i="2"/>
  <c r="U200" i="9"/>
  <c r="U205" i="2"/>
  <c r="U205" i="9" s="1"/>
  <c r="U208" i="2"/>
  <c r="U208" i="9"/>
  <c r="U210" i="2"/>
  <c r="U210" i="9" s="1"/>
  <c r="U215" i="2"/>
  <c r="U215" i="9"/>
  <c r="U220" i="2"/>
  <c r="U220" i="9" s="1"/>
  <c r="U221" i="2"/>
  <c r="U221" i="9"/>
  <c r="V13" i="2"/>
  <c r="V195" i="2"/>
  <c r="V195" i="9"/>
  <c r="V229" i="2"/>
  <c r="V229" i="9" s="1"/>
  <c r="W8" i="2"/>
  <c r="W13" i="2"/>
  <c r="W233" i="2"/>
  <c r="W271" i="2"/>
  <c r="W271" i="9"/>
  <c r="X8" i="2"/>
  <c r="X13" i="2" s="1"/>
  <c r="X11" i="9" s="1"/>
  <c r="X225" i="2"/>
  <c r="X225" i="9"/>
  <c r="X249" i="2"/>
  <c r="X249" i="9" s="1"/>
  <c r="X697" i="9" s="1"/>
  <c r="X261" i="2"/>
  <c r="X261" i="9"/>
  <c r="X276" i="2"/>
  <c r="X276" i="9" s="1"/>
  <c r="X284" i="2"/>
  <c r="X284" i="9"/>
  <c r="X307" i="2"/>
  <c r="X307" i="9" s="1"/>
  <c r="X308" i="2"/>
  <c r="X308" i="9"/>
  <c r="Y5" i="2"/>
  <c r="Y13" i="2" s="1"/>
  <c r="Y8" i="2"/>
  <c r="Y5" i="9" s="1"/>
  <c r="Y248" i="2"/>
  <c r="Y248" i="9" s="1"/>
  <c r="Y254" i="2"/>
  <c r="Y254" i="9" s="1"/>
  <c r="Y268" i="2"/>
  <c r="Y268" i="9"/>
  <c r="Y270" i="2"/>
  <c r="Y270" i="9" s="1"/>
  <c r="Y277" i="2"/>
  <c r="Y277" i="9" s="1"/>
  <c r="Y278" i="2"/>
  <c r="Y278" i="9" s="1"/>
  <c r="Y283" i="2"/>
  <c r="Y283" i="9"/>
  <c r="Z5" i="2"/>
  <c r="Z4" i="9" s="1"/>
  <c r="Z8" i="2"/>
  <c r="Z5" i="9" s="1"/>
  <c r="Z211" i="2"/>
  <c r="Z211" i="9" s="1"/>
  <c r="Z218" i="2"/>
  <c r="Z218" i="9"/>
  <c r="Z236" i="2"/>
  <c r="Z236" i="9" s="1"/>
  <c r="Z244" i="2"/>
  <c r="Z244" i="9" s="1"/>
  <c r="Z250" i="2"/>
  <c r="Z250" i="9" s="1"/>
  <c r="Z256" i="2"/>
  <c r="Z256" i="9"/>
  <c r="Z260" i="2"/>
  <c r="Z260" i="9" s="1"/>
  <c r="Z263" i="2"/>
  <c r="Z263" i="9" s="1"/>
  <c r="Z264" i="2"/>
  <c r="Z264" i="9" s="1"/>
  <c r="Z267" i="2"/>
  <c r="Z267" i="9"/>
  <c r="Z269" i="2"/>
  <c r="Z269" i="9" s="1"/>
  <c r="Z285" i="2"/>
  <c r="Z285" i="9" s="1"/>
  <c r="Z293" i="2"/>
  <c r="Z293" i="9" s="1"/>
  <c r="Z299" i="2"/>
  <c r="Z299" i="9"/>
  <c r="Z325" i="2"/>
  <c r="Z325" i="9" s="1"/>
  <c r="AA8" i="2"/>
  <c r="AA13" i="2" s="1"/>
  <c r="AA11" i="9"/>
  <c r="AA246" i="2"/>
  <c r="AA246" i="9"/>
  <c r="AA253" i="2"/>
  <c r="AA253" i="9"/>
  <c r="AA282" i="2"/>
  <c r="AA282" i="9"/>
  <c r="AA317" i="2"/>
  <c r="AA317" i="9"/>
  <c r="AA346" i="2"/>
  <c r="AA354" i="2"/>
  <c r="AA384" i="2"/>
  <c r="AA384" i="9" s="1"/>
  <c r="AA405" i="2"/>
  <c r="AA405" i="9"/>
  <c r="AA454" i="2"/>
  <c r="AA454" i="9" s="1"/>
  <c r="AA462" i="2"/>
  <c r="AA462" i="9" s="1"/>
  <c r="AA472" i="2"/>
  <c r="AA472" i="9" s="1"/>
  <c r="AA492" i="2"/>
  <c r="AA492" i="9"/>
  <c r="AB13" i="2"/>
  <c r="AB262" i="2"/>
  <c r="AB262" i="9"/>
  <c r="AC13" i="2"/>
  <c r="AD8" i="2"/>
  <c r="AD5" i="9"/>
  <c r="AD320" i="2"/>
  <c r="AD321" i="2"/>
  <c r="AD321" i="9"/>
  <c r="AD343" i="2"/>
  <c r="AD343" i="9" s="1"/>
  <c r="AD368" i="2"/>
  <c r="AD368" i="9"/>
  <c r="AD373" i="2"/>
  <c r="AD373" i="9" s="1"/>
  <c r="AD382" i="2"/>
  <c r="AD382" i="9"/>
  <c r="AD383" i="2"/>
  <c r="AD383" i="9" s="1"/>
  <c r="AD386" i="2"/>
  <c r="AD386" i="9"/>
  <c r="AD388" i="2"/>
  <c r="AD388" i="9" s="1"/>
  <c r="AD400" i="2"/>
  <c r="AD400" i="9"/>
  <c r="AD401" i="2"/>
  <c r="AD401" i="9" s="1"/>
  <c r="AD406" i="2"/>
  <c r="AD406" i="9"/>
  <c r="AD413" i="2"/>
  <c r="AD413" i="9" s="1"/>
  <c r="AD417" i="2"/>
  <c r="AD417" i="9"/>
  <c r="AD418" i="2"/>
  <c r="AD418" i="9" s="1"/>
  <c r="AD420" i="2"/>
  <c r="AD420" i="9"/>
  <c r="AD421" i="2"/>
  <c r="AD421" i="9" s="1"/>
  <c r="AD422" i="2"/>
  <c r="AD422" i="9"/>
  <c r="AD428" i="2"/>
  <c r="AD428" i="9" s="1"/>
  <c r="AD429" i="2"/>
  <c r="AD429" i="9"/>
  <c r="AD432" i="2"/>
  <c r="AD432" i="9" s="1"/>
  <c r="AD453" i="2"/>
  <c r="AD453" i="9"/>
  <c r="AD455" i="2"/>
  <c r="AD455" i="9" s="1"/>
  <c r="AD461" i="2"/>
  <c r="AD461" i="9"/>
  <c r="AD465" i="2"/>
  <c r="AD465" i="9" s="1"/>
  <c r="AE8" i="2"/>
  <c r="AE13" i="2"/>
  <c r="AE11" i="9"/>
  <c r="AE390" i="2"/>
  <c r="AE390" i="9" s="1"/>
  <c r="AE407" i="2"/>
  <c r="AE423" i="2"/>
  <c r="AE423" i="9" s="1"/>
  <c r="AE433" i="2"/>
  <c r="AE441" i="2"/>
  <c r="AE441" i="9" s="1"/>
  <c r="AE521" i="2"/>
  <c r="AE521" i="9"/>
  <c r="AF8" i="2"/>
  <c r="AF13" i="2" s="1"/>
  <c r="AF11" i="9" s="1"/>
  <c r="AF251" i="2"/>
  <c r="AF251" i="9" s="1"/>
  <c r="AF255" i="2"/>
  <c r="AF255" i="9" s="1"/>
  <c r="AF265" i="2"/>
  <c r="AF265" i="9" s="1"/>
  <c r="AF274" i="2"/>
  <c r="AF274" i="9"/>
  <c r="AF280" i="2"/>
  <c r="AF280" i="9" s="1"/>
  <c r="AF289" i="2"/>
  <c r="AF289" i="9" s="1"/>
  <c r="AF294" i="2"/>
  <c r="AF294" i="9" s="1"/>
  <c r="AF300" i="2"/>
  <c r="AF300" i="9"/>
  <c r="AG13" i="2"/>
  <c r="AG11" i="9" s="1"/>
  <c r="AH8" i="2"/>
  <c r="AH13" i="2" s="1"/>
  <c r="AH311" i="2"/>
  <c r="AH311" i="9"/>
  <c r="AH313" i="2"/>
  <c r="AH313" i="9"/>
  <c r="AH326" i="2"/>
  <c r="AH326" i="9"/>
  <c r="AH327" i="2"/>
  <c r="AH327" i="9"/>
  <c r="AH334" i="2"/>
  <c r="AH334" i="9"/>
  <c r="AH366" i="2"/>
  <c r="AH366" i="9"/>
  <c r="AH367" i="2"/>
  <c r="AH367" i="9"/>
  <c r="AH391" i="2"/>
  <c r="AH391" i="9"/>
  <c r="AH392" i="2"/>
  <c r="AH392" i="9"/>
  <c r="AH416" i="2"/>
  <c r="AH416" i="9"/>
  <c r="AI8" i="2"/>
  <c r="AI13" i="2"/>
  <c r="AI11" i="9" s="1"/>
  <c r="AI332" i="2"/>
  <c r="AI336" i="2"/>
  <c r="AI337" i="2"/>
  <c r="AI337" i="9" s="1"/>
  <c r="AI338" i="2"/>
  <c r="AI338" i="9"/>
  <c r="AI339" i="2"/>
  <c r="AI339" i="9" s="1"/>
  <c r="AI340" i="2"/>
  <c r="AI340" i="9"/>
  <c r="AI341" i="2"/>
  <c r="AI341" i="9" s="1"/>
  <c r="AI342" i="2"/>
  <c r="AI342" i="9"/>
  <c r="AI344" i="2"/>
  <c r="AI344" i="9" s="1"/>
  <c r="AI345" i="2"/>
  <c r="AI345" i="9"/>
  <c r="AI356" i="2"/>
  <c r="AI356" i="9" s="1"/>
  <c r="AI357" i="2"/>
  <c r="AI357" i="9"/>
  <c r="AI358" i="2"/>
  <c r="AI358" i="9" s="1"/>
  <c r="AI359" i="2"/>
  <c r="AI359" i="9"/>
  <c r="AI360" i="2"/>
  <c r="AI360" i="9" s="1"/>
  <c r="AI361" i="2"/>
  <c r="AI361" i="9"/>
  <c r="AI362" i="2"/>
  <c r="AI362" i="9" s="1"/>
  <c r="AI363" i="2"/>
  <c r="AI363" i="9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4" i="9"/>
  <c r="AJ8" i="2"/>
  <c r="AJ328" i="2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43" i="2"/>
  <c r="AK443" i="9"/>
  <c r="AL5" i="2"/>
  <c r="AL13" i="2" s="1"/>
  <c r="AL409" i="2"/>
  <c r="AL409" i="9" s="1"/>
  <c r="AL473" i="2"/>
  <c r="AM13" i="2"/>
  <c r="AM11" i="9"/>
  <c r="AM473" i="2"/>
  <c r="AM473" i="9" s="1"/>
  <c r="AN480" i="2"/>
  <c r="AN480" i="9" s="1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11" i="2"/>
  <c r="AR511" i="9" s="1"/>
  <c r="AR516" i="2"/>
  <c r="AR516" i="9"/>
  <c r="AS510" i="2"/>
  <c r="AS510" i="9"/>
  <c r="AS515" i="2"/>
  <c r="AS515" i="9"/>
  <c r="AT505" i="2"/>
  <c r="AT540" i="2"/>
  <c r="AT540" i="9" s="1"/>
  <c r="AT549" i="2"/>
  <c r="AT549" i="9" s="1"/>
  <c r="AU526" i="2"/>
  <c r="AU526" i="9" s="1"/>
  <c r="AU527" i="2"/>
  <c r="AU527" i="9" s="1"/>
  <c r="AU532" i="2"/>
  <c r="AU532" i="9" s="1"/>
  <c r="AV546" i="2"/>
  <c r="AW13" i="2"/>
  <c r="AW11" i="9" s="1"/>
  <c r="BM705" i="2"/>
  <c r="BL15" i="2"/>
  <c r="BL16" i="2"/>
  <c r="BQ16" i="2" s="1"/>
  <c r="BN89" i="2"/>
  <c r="BM94" i="2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708" i="2" s="1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10" i="2" s="1"/>
  <c r="BO717" i="2" s="1"/>
  <c r="BK15" i="2"/>
  <c r="BK16" i="2" s="1"/>
  <c r="BK17" i="2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09" i="2"/>
  <c r="BO716" i="2" s="1"/>
  <c r="BO709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08" i="2"/>
  <c r="BO715" i="2" s="1"/>
  <c r="BO708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07" i="2"/>
  <c r="BO707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06" i="2"/>
  <c r="BP706" i="2"/>
  <c r="BO713" i="2" s="1"/>
  <c r="BS150" i="2"/>
  <c r="S7" i="9"/>
  <c r="S4" i="9"/>
  <c r="N4" i="9"/>
  <c r="BR701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04" i="2"/>
  <c r="BN705" i="2"/>
  <c r="BP705" i="2"/>
  <c r="BO705" i="2"/>
  <c r="BP704" i="2"/>
  <c r="BO704" i="2"/>
  <c r="BM704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U5" i="9"/>
  <c r="AE5" i="9"/>
  <c r="D13" i="2"/>
  <c r="AI5" i="9"/>
  <c r="AG698" i="2"/>
  <c r="AL4" i="9"/>
  <c r="AH5" i="9"/>
  <c r="E5" i="9"/>
  <c r="P5" i="9"/>
  <c r="X5" i="9"/>
  <c r="T13" i="2"/>
  <c r="T11" i="9"/>
  <c r="T697" i="9" s="1"/>
  <c r="AN13" i="2"/>
  <c r="AV4" i="9"/>
  <c r="AA5" i="9"/>
  <c r="AK4" i="9"/>
  <c r="AQ4" i="9"/>
  <c r="AV11" i="9"/>
  <c r="W5" i="9"/>
  <c r="R5" i="9"/>
  <c r="AS13" i="2"/>
  <c r="AS11" i="9"/>
  <c r="AS697" i="9" s="1"/>
  <c r="X698" i="2"/>
  <c r="AR4" i="9"/>
  <c r="BC11" i="9"/>
  <c r="BC697" i="9" s="1"/>
  <c r="BC698" i="2"/>
  <c r="N698" i="2"/>
  <c r="M13" i="2"/>
  <c r="M11" i="9"/>
  <c r="AR13" i="2"/>
  <c r="AR11" i="9"/>
  <c r="AZ698" i="2"/>
  <c r="BC4" i="9"/>
  <c r="BB698" i="2"/>
  <c r="S13" i="2"/>
  <c r="S11" i="9" s="1"/>
  <c r="S697" i="9"/>
  <c r="S698" i="9" s="1"/>
  <c r="Q698" i="2"/>
  <c r="K698" i="2"/>
  <c r="BN711" i="2"/>
  <c r="BE698" i="2"/>
  <c r="W11" i="9"/>
  <c r="AM698" i="2"/>
  <c r="BB11" i="9"/>
  <c r="BB697" i="9" s="1"/>
  <c r="AT505" i="9"/>
  <c r="AJ328" i="9"/>
  <c r="AD13" i="2"/>
  <c r="AD11" i="9"/>
  <c r="R698" i="2"/>
  <c r="J13" i="2"/>
  <c r="E11" i="9"/>
  <c r="AP4" i="9"/>
  <c r="BM711" i="2"/>
  <c r="BM718" i="2" s="1"/>
  <c r="BD698" i="2"/>
  <c r="BO718" i="2"/>
  <c r="S698" i="2"/>
  <c r="BO714" i="2"/>
  <c r="Z13" i="2"/>
  <c r="Z11" i="9" s="1"/>
  <c r="BA698" i="2"/>
  <c r="BA697" i="9"/>
  <c r="AG697" i="9"/>
  <c r="AX697" i="9"/>
  <c r="AM697" i="9"/>
  <c r="AI336" i="9"/>
  <c r="BQ15" i="2"/>
  <c r="AQ11" i="9"/>
  <c r="AQ698" i="2"/>
  <c r="BL17" i="2"/>
  <c r="BL18" i="2" s="1"/>
  <c r="BL19" i="2" s="1"/>
  <c r="BL20" i="2" s="1"/>
  <c r="AR506" i="9"/>
  <c r="AE433" i="9"/>
  <c r="AB11" i="9"/>
  <c r="AB697" i="9" s="1"/>
  <c r="AB698" i="2"/>
  <c r="AA346" i="9"/>
  <c r="Y4" i="9"/>
  <c r="U165" i="9"/>
  <c r="AY564" i="9"/>
  <c r="AY698" i="2"/>
  <c r="R697" i="9"/>
  <c r="R698" i="9" s="1"/>
  <c r="BM707" i="2"/>
  <c r="AL11" i="9"/>
  <c r="G103" i="9"/>
  <c r="G698" i="2"/>
  <c r="AK698" i="2"/>
  <c r="AK427" i="9"/>
  <c r="AK697" i="9"/>
  <c r="AF5" i="9"/>
  <c r="O13" i="2"/>
  <c r="O5" i="9"/>
  <c r="BM710" i="2"/>
  <c r="Q11" i="9"/>
  <c r="Q697" i="9" s="1"/>
  <c r="Q698" i="9"/>
  <c r="L11" i="9"/>
  <c r="L697" i="9"/>
  <c r="L698" i="9" s="1"/>
  <c r="AO697" i="9"/>
  <c r="BE11" i="9"/>
  <c r="BE697" i="9"/>
  <c r="BD11" i="9"/>
  <c r="BD697" i="9"/>
  <c r="AO698" i="2"/>
  <c r="AS698" i="2"/>
  <c r="Z698" i="2"/>
  <c r="T698" i="2"/>
  <c r="AF698" i="2"/>
  <c r="Y11" i="9"/>
  <c r="Y697" i="9" s="1"/>
  <c r="O11" i="9"/>
  <c r="O697" i="9"/>
  <c r="BL21" i="2"/>
  <c r="BL22" i="2"/>
  <c r="BL23" i="2" s="1"/>
  <c r="BL24" i="2" s="1"/>
  <c r="BL25" i="2" s="1"/>
  <c r="BL26" i="2" s="1"/>
  <c r="BL27" i="2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K18" i="2" l="1"/>
  <c r="BQ17" i="2"/>
  <c r="BN709" i="2"/>
  <c r="BN94" i="2"/>
  <c r="BN706" i="2" s="1"/>
  <c r="BM713" i="2" s="1"/>
  <c r="BM706" i="2"/>
  <c r="AR507" i="9"/>
  <c r="AR698" i="2"/>
  <c r="AL473" i="9"/>
  <c r="AL697" i="9" s="1"/>
  <c r="AL698" i="2"/>
  <c r="AI332" i="9"/>
  <c r="AI698" i="2"/>
  <c r="M697" i="9"/>
  <c r="M698" i="9" s="1"/>
  <c r="AZ697" i="9"/>
  <c r="AQ697" i="9"/>
  <c r="J698" i="2"/>
  <c r="J11" i="9"/>
  <c r="J697" i="9" s="1"/>
  <c r="AN11" i="9"/>
  <c r="AN697" i="9" s="1"/>
  <c r="AN698" i="2"/>
  <c r="AE407" i="9"/>
  <c r="AE698" i="2"/>
  <c r="AC698" i="2"/>
  <c r="AC11" i="9"/>
  <c r="AC697" i="9" s="1"/>
  <c r="AA354" i="9"/>
  <c r="AA697" i="9" s="1"/>
  <c r="AA698" i="2"/>
  <c r="V11" i="9"/>
  <c r="V697" i="9" s="1"/>
  <c r="V698" i="2"/>
  <c r="T698" i="9"/>
  <c r="AH11" i="9"/>
  <c r="AH697" i="9" s="1"/>
  <c r="AH698" i="2"/>
  <c r="AF697" i="9"/>
  <c r="AE697" i="9"/>
  <c r="Z697" i="9"/>
  <c r="M120" i="9"/>
  <c r="M698" i="2"/>
  <c r="F11" i="9"/>
  <c r="F697" i="9" s="1"/>
  <c r="F698" i="9" s="1"/>
  <c r="F698" i="2"/>
  <c r="C92" i="9"/>
  <c r="C697" i="9" s="1"/>
  <c r="C698" i="2"/>
  <c r="B11" i="9"/>
  <c r="B697" i="9" s="1"/>
  <c r="B698" i="2"/>
  <c r="AY697" i="9"/>
  <c r="AW697" i="9"/>
  <c r="O698" i="2"/>
  <c r="O698" i="9" s="1"/>
  <c r="AR697" i="9"/>
  <c r="AU13" i="2"/>
  <c r="BN710" i="2"/>
  <c r="BM717" i="2" s="1"/>
  <c r="BN707" i="2"/>
  <c r="BM714" i="2" s="1"/>
  <c r="AV546" i="9"/>
  <c r="AV697" i="9" s="1"/>
  <c r="AV698" i="2"/>
  <c r="AJ5" i="9"/>
  <c r="AJ13" i="2"/>
  <c r="W233" i="9"/>
  <c r="W697" i="9" s="1"/>
  <c r="W698" i="2"/>
  <c r="U11" i="9"/>
  <c r="U697" i="9" s="1"/>
  <c r="U698" i="9" s="1"/>
  <c r="U698" i="2"/>
  <c r="P144" i="9"/>
  <c r="P697" i="9" s="1"/>
  <c r="P698" i="2"/>
  <c r="N697" i="9"/>
  <c r="K698" i="9"/>
  <c r="H108" i="9"/>
  <c r="H697" i="9" s="1"/>
  <c r="H698" i="9" s="1"/>
  <c r="H698" i="2"/>
  <c r="E57" i="9"/>
  <c r="E697" i="9" s="1"/>
  <c r="E698" i="9" s="1"/>
  <c r="E698" i="2"/>
  <c r="AW558" i="9"/>
  <c r="AW698" i="2"/>
  <c r="D11" i="9"/>
  <c r="D697" i="9" s="1"/>
  <c r="D698" i="9" s="1"/>
  <c r="D698" i="2"/>
  <c r="BM708" i="2"/>
  <c r="BM715" i="2" s="1"/>
  <c r="AI697" i="9"/>
  <c r="Y698" i="2"/>
  <c r="I698" i="2"/>
  <c r="I91" i="9"/>
  <c r="I697" i="9" s="1"/>
  <c r="I698" i="9" s="1"/>
  <c r="AP13" i="2"/>
  <c r="AP5" i="9"/>
  <c r="BM709" i="2"/>
  <c r="BM716" i="2" s="1"/>
  <c r="AD698" i="2"/>
  <c r="AD320" i="9"/>
  <c r="AD697" i="9" s="1"/>
  <c r="G697" i="9"/>
  <c r="G698" i="9" s="1"/>
  <c r="AT4" i="9"/>
  <c r="AT13" i="2"/>
  <c r="AP698" i="2" l="1"/>
  <c r="AP11" i="9"/>
  <c r="AP697" i="9" s="1"/>
  <c r="AU11" i="9"/>
  <c r="AU697" i="9" s="1"/>
  <c r="AU698" i="2"/>
  <c r="B698" i="9"/>
  <c r="AT11" i="9"/>
  <c r="AT697" i="9" s="1"/>
  <c r="AT698" i="2"/>
  <c r="P698" i="9"/>
  <c r="AJ698" i="2"/>
  <c r="BF699" i="2" s="1"/>
  <c r="AJ11" i="9"/>
  <c r="AJ697" i="9" s="1"/>
  <c r="BE698" i="9" s="1"/>
  <c r="C698" i="9"/>
  <c r="J698" i="9"/>
  <c r="BL95" i="2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K19" i="2"/>
  <c r="BQ18" i="2"/>
  <c r="BL699" i="2" l="1"/>
  <c r="BQ699" i="2"/>
  <c r="BG699" i="2"/>
  <c r="BK20" i="2"/>
  <c r="BQ19" i="2"/>
  <c r="BL700" i="2"/>
  <c r="BL702" i="2" s="1"/>
  <c r="BR699" i="2" l="1"/>
  <c r="BQ20" i="2"/>
  <c r="BK21" i="2"/>
  <c r="BQ21" i="2" l="1"/>
  <c r="BK22" i="2"/>
  <c r="BQ22" i="2" l="1"/>
  <c r="BK23" i="2"/>
  <c r="BK24" i="2" l="1"/>
  <c r="BQ23" i="2"/>
  <c r="BK25" i="2" l="1"/>
  <c r="BQ24" i="2"/>
  <c r="BQ25" i="2" l="1"/>
  <c r="BK26" i="2"/>
  <c r="BQ26" i="2" l="1"/>
  <c r="BK27" i="2"/>
  <c r="BK28" i="2" l="1"/>
  <c r="BQ27" i="2"/>
  <c r="BK29" i="2" l="1"/>
  <c r="BQ28" i="2"/>
  <c r="BK30" i="2" l="1"/>
  <c r="BQ29" i="2"/>
  <c r="BK31" i="2" l="1"/>
  <c r="BQ30" i="2"/>
  <c r="BQ31" i="2" l="1"/>
  <c r="BK32" i="2"/>
  <c r="BK33" i="2" l="1"/>
  <c r="BQ32" i="2"/>
  <c r="BK34" i="2" l="1"/>
  <c r="BQ33" i="2"/>
  <c r="BK35" i="2" l="1"/>
  <c r="BQ34" i="2"/>
  <c r="BK36" i="2" l="1"/>
  <c r="BQ35" i="2"/>
  <c r="BK37" i="2" l="1"/>
  <c r="BQ36" i="2"/>
  <c r="BK38" i="2" l="1"/>
  <c r="BQ37" i="2"/>
  <c r="BK39" i="2" l="1"/>
  <c r="BQ38" i="2"/>
  <c r="BQ39" i="2" l="1"/>
  <c r="BK40" i="2"/>
  <c r="BK41" i="2" l="1"/>
  <c r="BQ40" i="2"/>
  <c r="BK42" i="2" l="1"/>
  <c r="BQ41" i="2"/>
  <c r="BK43" i="2" l="1"/>
  <c r="BQ42" i="2"/>
  <c r="BQ43" i="2" l="1"/>
  <c r="BK44" i="2"/>
  <c r="BK45" i="2" l="1"/>
  <c r="BQ44" i="2"/>
  <c r="BK46" i="2" l="1"/>
  <c r="BQ45" i="2"/>
  <c r="BK47" i="2" l="1"/>
  <c r="BQ46" i="2"/>
  <c r="BQ47" i="2" l="1"/>
  <c r="BK48" i="2"/>
  <c r="BK49" i="2" l="1"/>
  <c r="BQ48" i="2"/>
  <c r="BK50" i="2" l="1"/>
  <c r="BQ49" i="2"/>
  <c r="BK51" i="2" l="1"/>
  <c r="BQ50" i="2"/>
  <c r="BQ51" i="2" l="1"/>
  <c r="BK52" i="2"/>
  <c r="BK53" i="2" l="1"/>
  <c r="BQ52" i="2"/>
  <c r="BK54" i="2" l="1"/>
  <c r="BQ53" i="2"/>
  <c r="BK55" i="2" l="1"/>
  <c r="BQ54" i="2"/>
  <c r="BQ55" i="2" l="1"/>
  <c r="BK56" i="2"/>
  <c r="BK57" i="2" l="1"/>
  <c r="BQ56" i="2"/>
  <c r="BQ57" i="2" l="1"/>
  <c r="BK58" i="2"/>
  <c r="BK59" i="2" l="1"/>
  <c r="BQ58" i="2"/>
  <c r="BK60" i="2" l="1"/>
  <c r="BQ59" i="2"/>
  <c r="BK61" i="2" l="1"/>
  <c r="BQ60" i="2"/>
  <c r="BK62" i="2" l="1"/>
  <c r="BQ61" i="2"/>
  <c r="BK63" i="2" l="1"/>
  <c r="BQ62" i="2"/>
  <c r="BQ63" i="2" l="1"/>
  <c r="BK64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K72" i="2" l="1"/>
  <c r="BQ71" i="2"/>
  <c r="BQ72" i="2" l="1"/>
  <c r="BK73" i="2"/>
  <c r="BK74" i="2" l="1"/>
  <c r="BQ73" i="2"/>
  <c r="BK75" i="2" l="1"/>
  <c r="BQ74" i="2"/>
  <c r="BQ75" i="2" l="1"/>
  <c r="BK76" i="2"/>
  <c r="BK77" i="2" l="1"/>
  <c r="BQ76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K86" i="2" l="1"/>
  <c r="BQ85" i="2"/>
  <c r="BK87" i="2" l="1"/>
  <c r="BQ86" i="2"/>
  <c r="BQ87" i="2" l="1"/>
  <c r="BK88" i="2"/>
  <c r="BQ88" i="2" l="1"/>
  <c r="BK89" i="2"/>
  <c r="BQ89" i="2" l="1"/>
  <c r="BK90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Q101" i="2" l="1"/>
  <c r="BK102" i="2"/>
  <c r="BK103" i="2" l="1"/>
  <c r="BQ102" i="2"/>
  <c r="BQ103" i="2" l="1"/>
  <c r="BK104" i="2"/>
  <c r="BK105" i="2" l="1"/>
  <c r="BQ104" i="2"/>
  <c r="BK106" i="2" l="1"/>
  <c r="BQ105" i="2"/>
  <c r="BK107" i="2" l="1"/>
  <c r="BQ106" i="2"/>
  <c r="BK108" i="2" l="1"/>
  <c r="BQ107" i="2"/>
  <c r="BK109" i="2" l="1"/>
  <c r="BQ108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K126" i="2" l="1"/>
  <c r="BQ125" i="2"/>
  <c r="BK127" i="2" l="1"/>
  <c r="BQ126" i="2"/>
  <c r="BQ127" i="2" l="1"/>
  <c r="BK128" i="2"/>
  <c r="BK129" i="2" l="1"/>
  <c r="BQ128" i="2"/>
  <c r="BQ129" i="2" l="1"/>
  <c r="BK130" i="2"/>
  <c r="BQ130" i="2" l="1"/>
  <c r="BK131" i="2"/>
  <c r="BQ131" i="2" l="1"/>
  <c r="BK132" i="2"/>
  <c r="BK133" i="2" l="1"/>
  <c r="BQ132" i="2"/>
  <c r="BK134" i="2" l="1"/>
  <c r="BQ133" i="2"/>
  <c r="BQ134" i="2" l="1"/>
  <c r="BK135" i="2"/>
  <c r="BQ135" i="2" l="1"/>
  <c r="BK136" i="2"/>
  <c r="BK137" i="2" l="1"/>
  <c r="BQ136" i="2"/>
  <c r="BK138" i="2" l="1"/>
  <c r="BQ137" i="2"/>
  <c r="BQ138" i="2" l="1"/>
  <c r="BK139" i="2"/>
  <c r="BQ139" i="2" l="1"/>
  <c r="BK140" i="2"/>
  <c r="BK141" i="2" l="1"/>
  <c r="BQ140" i="2"/>
  <c r="BQ141" i="2" l="1"/>
  <c r="BK142" i="2"/>
  <c r="BQ142" i="2" l="1"/>
  <c r="BK143" i="2"/>
  <c r="BQ143" i="2" l="1"/>
  <c r="BK144" i="2"/>
  <c r="BK145" i="2" l="1"/>
  <c r="BQ144" i="2"/>
  <c r="BQ145" i="2" l="1"/>
  <c r="BK146" i="2"/>
  <c r="BQ146" i="2" l="1"/>
  <c r="BK147" i="2"/>
  <c r="BQ147" i="2" l="1"/>
  <c r="BK148" i="2"/>
  <c r="BK149" i="2" l="1"/>
  <c r="BQ148" i="2"/>
  <c r="BK150" i="2" l="1"/>
  <c r="BQ149" i="2"/>
  <c r="BQ150" i="2" l="1"/>
  <c r="BK151" i="2"/>
  <c r="BQ151" i="2" l="1"/>
  <c r="BK152" i="2"/>
  <c r="BK153" i="2" l="1"/>
  <c r="BQ152" i="2"/>
  <c r="BK154" i="2" l="1"/>
  <c r="BQ153" i="2"/>
  <c r="BQ154" i="2" l="1"/>
  <c r="BK155" i="2"/>
  <c r="BQ155" i="2" l="1"/>
  <c r="BK156" i="2"/>
  <c r="BK157" i="2" l="1"/>
  <c r="BQ156" i="2"/>
  <c r="BQ157" i="2" l="1"/>
  <c r="BK158" i="2"/>
  <c r="BQ158" i="2" l="1"/>
  <c r="BK159" i="2"/>
  <c r="BQ159" i="2" l="1"/>
  <c r="BK160" i="2"/>
  <c r="BK161" i="2" l="1"/>
  <c r="BQ160" i="2"/>
  <c r="BK162" i="2" l="1"/>
  <c r="BQ161" i="2"/>
  <c r="BQ162" i="2" l="1"/>
  <c r="BK163" i="2"/>
  <c r="BQ163" i="2" l="1"/>
  <c r="BK164" i="2"/>
  <c r="BK165" i="2" l="1"/>
  <c r="BQ164" i="2"/>
  <c r="BK166" i="2" l="1"/>
  <c r="BQ165" i="2"/>
  <c r="BQ166" i="2" l="1"/>
  <c r="BK167" i="2"/>
  <c r="BQ167" i="2" l="1"/>
  <c r="BK168" i="2"/>
  <c r="BK169" i="2" l="1"/>
  <c r="BQ168" i="2"/>
  <c r="BK170" i="2" l="1"/>
  <c r="BQ169" i="2"/>
  <c r="BQ170" i="2" l="1"/>
  <c r="BK171" i="2"/>
  <c r="BQ171" i="2" l="1"/>
  <c r="BK172" i="2"/>
  <c r="BK173" i="2" l="1"/>
  <c r="BQ172" i="2"/>
  <c r="BQ173" i="2" l="1"/>
  <c r="BK174" i="2"/>
  <c r="BQ174" i="2" l="1"/>
  <c r="BK175" i="2"/>
  <c r="BQ175" i="2" l="1"/>
  <c r="BK176" i="2"/>
  <c r="BK177" i="2" l="1"/>
  <c r="BQ176" i="2"/>
  <c r="BK178" i="2" l="1"/>
  <c r="BQ177" i="2"/>
  <c r="BQ178" i="2" l="1"/>
  <c r="BK179" i="2"/>
  <c r="BQ179" i="2" l="1"/>
  <c r="BK180" i="2"/>
  <c r="BK181" i="2" l="1"/>
  <c r="BQ180" i="2"/>
  <c r="BQ181" i="2" l="1"/>
  <c r="BK182" i="2"/>
  <c r="BQ182" i="2" l="1"/>
  <c r="BK183" i="2"/>
  <c r="BQ183" i="2" l="1"/>
  <c r="BK184" i="2"/>
  <c r="BK185" i="2" l="1"/>
  <c r="BQ184" i="2"/>
  <c r="BK186" i="2" l="1"/>
  <c r="BQ185" i="2"/>
  <c r="BQ186" i="2" l="1"/>
  <c r="BK187" i="2"/>
  <c r="BQ187" i="2" l="1"/>
  <c r="BK188" i="2"/>
  <c r="BK189" i="2" l="1"/>
  <c r="BQ188" i="2"/>
  <c r="BQ189" i="2" l="1"/>
  <c r="BK190" i="2"/>
  <c r="BQ190" i="2" l="1"/>
  <c r="BK191" i="2"/>
  <c r="BQ191" i="2" l="1"/>
  <c r="BK192" i="2"/>
  <c r="BK193" i="2" l="1"/>
  <c r="BQ192" i="2"/>
  <c r="BQ193" i="2" l="1"/>
  <c r="BK194" i="2"/>
  <c r="BQ194" i="2" l="1"/>
  <c r="BK195" i="2"/>
  <c r="BQ195" i="2" l="1"/>
  <c r="BK196" i="2"/>
  <c r="BK197" i="2" l="1"/>
  <c r="BQ196" i="2"/>
  <c r="BQ197" i="2" l="1"/>
  <c r="BK198" i="2"/>
  <c r="BQ198" i="2" l="1"/>
  <c r="BK199" i="2"/>
  <c r="BQ199" i="2" l="1"/>
  <c r="BK200" i="2"/>
  <c r="BK201" i="2" l="1"/>
  <c r="BQ200" i="2"/>
  <c r="BK202" i="2" l="1"/>
  <c r="BQ201" i="2"/>
  <c r="BK203" i="2" l="1"/>
  <c r="BQ202" i="2"/>
  <c r="BK204" i="2" l="1"/>
  <c r="BQ203" i="2"/>
  <c r="BK205" i="2" l="1"/>
  <c r="BQ204" i="2"/>
  <c r="BK206" i="2" l="1"/>
  <c r="BQ205" i="2"/>
  <c r="BQ206" i="2" l="1"/>
  <c r="BK207" i="2"/>
  <c r="BK208" i="2" l="1"/>
  <c r="BQ207" i="2"/>
  <c r="BK209" i="2" l="1"/>
  <c r="BQ208" i="2"/>
  <c r="BQ209" i="2" l="1"/>
  <c r="BK210" i="2"/>
  <c r="BQ210" i="2" l="1"/>
  <c r="BK211" i="2"/>
  <c r="BK212" i="2" l="1"/>
  <c r="BQ211" i="2"/>
  <c r="BK213" i="2" l="1"/>
  <c r="BQ212" i="2"/>
  <c r="BQ213" i="2" l="1"/>
  <c r="BK214" i="2"/>
  <c r="BK215" i="2" l="1"/>
  <c r="BQ214" i="2"/>
  <c r="BK216" i="2" l="1"/>
  <c r="BQ215" i="2"/>
  <c r="BK217" i="2" l="1"/>
  <c r="BQ216" i="2"/>
  <c r="BQ217" i="2" l="1"/>
  <c r="BK218" i="2"/>
  <c r="BK219" i="2" l="1"/>
  <c r="BQ218" i="2"/>
  <c r="BK220" i="2" l="1"/>
  <c r="BQ219" i="2"/>
  <c r="BK221" i="2" l="1"/>
  <c r="BQ220" i="2"/>
  <c r="BK222" i="2" l="1"/>
  <c r="BQ221" i="2"/>
  <c r="BQ222" i="2" l="1"/>
  <c r="BK223" i="2"/>
  <c r="BK224" i="2" l="1"/>
  <c r="BQ223" i="2"/>
  <c r="BK225" i="2" l="1"/>
  <c r="BQ224" i="2"/>
  <c r="BQ225" i="2" l="1"/>
  <c r="BK226" i="2"/>
  <c r="BK227" i="2" l="1"/>
  <c r="BQ226" i="2"/>
  <c r="BK228" i="2" l="1"/>
  <c r="BQ227" i="2"/>
  <c r="BK229" i="2" l="1"/>
  <c r="BQ228" i="2"/>
  <c r="BQ229" i="2" l="1"/>
  <c r="BK230" i="2"/>
  <c r="BK231" i="2" l="1"/>
  <c r="BQ230" i="2"/>
  <c r="BK232" i="2" l="1"/>
  <c r="BQ231" i="2"/>
  <c r="BQ232" i="2" l="1"/>
  <c r="BK233" i="2"/>
  <c r="BK234" i="2" l="1"/>
  <c r="BQ233" i="2"/>
  <c r="BK235" i="2" l="1"/>
  <c r="BQ234" i="2"/>
  <c r="BK236" i="2" l="1"/>
  <c r="BQ235" i="2"/>
  <c r="BK237" i="2" l="1"/>
  <c r="BQ236" i="2"/>
  <c r="BK238" i="2" l="1"/>
  <c r="BQ237" i="2"/>
  <c r="BQ238" i="2" l="1"/>
  <c r="BK239" i="2"/>
  <c r="BK240" i="2" l="1"/>
  <c r="BQ239" i="2"/>
  <c r="BK241" i="2" l="1"/>
  <c r="BQ240" i="2"/>
  <c r="BQ241" i="2" l="1"/>
  <c r="BK242" i="2"/>
  <c r="BK243" i="2" l="1"/>
  <c r="BQ242" i="2"/>
  <c r="BK244" i="2" l="1"/>
  <c r="BQ243" i="2"/>
  <c r="BQ244" i="2" l="1"/>
  <c r="BK245" i="2"/>
  <c r="BQ245" i="2" l="1"/>
  <c r="BK246" i="2"/>
  <c r="BQ246" i="2" l="1"/>
  <c r="BK247" i="2"/>
  <c r="BK248" i="2" l="1"/>
  <c r="BQ247" i="2"/>
  <c r="BQ248" i="2" l="1"/>
  <c r="BK249" i="2"/>
  <c r="BK250" i="2" l="1"/>
  <c r="BQ249" i="2"/>
  <c r="BK251" i="2" l="1"/>
  <c r="BQ250" i="2"/>
  <c r="BQ251" i="2" l="1"/>
  <c r="BK252" i="2"/>
  <c r="BQ252" i="2" l="1"/>
  <c r="BK253" i="2"/>
  <c r="BK254" i="2" l="1"/>
  <c r="BQ253" i="2"/>
  <c r="BK255" i="2" l="1"/>
  <c r="BQ254" i="2"/>
  <c r="BQ255" i="2" l="1"/>
  <c r="BK256" i="2"/>
  <c r="BQ256" i="2" l="1"/>
  <c r="BK257" i="2"/>
  <c r="BK258" i="2" l="1"/>
  <c r="BQ257" i="2"/>
  <c r="BK259" i="2" l="1"/>
  <c r="BQ258" i="2"/>
  <c r="BQ259" i="2" l="1"/>
  <c r="BK260" i="2"/>
  <c r="BQ260" i="2" l="1"/>
  <c r="BK261" i="2"/>
  <c r="BK262" i="2" l="1"/>
  <c r="BQ261" i="2"/>
  <c r="BK263" i="2" l="1"/>
  <c r="BQ262" i="2"/>
  <c r="BQ263" i="2" l="1"/>
  <c r="BK264" i="2"/>
  <c r="BQ264" i="2" l="1"/>
  <c r="BK265" i="2"/>
  <c r="BK266" i="2" l="1"/>
  <c r="BQ265" i="2"/>
  <c r="BQ266" i="2" l="1"/>
  <c r="BK267" i="2"/>
  <c r="BQ267" i="2" l="1"/>
  <c r="BK268" i="2"/>
  <c r="BQ268" i="2" l="1"/>
  <c r="BK269" i="2"/>
  <c r="BK270" i="2" l="1"/>
  <c r="BQ269" i="2"/>
  <c r="BK271" i="2" l="1"/>
  <c r="BQ270" i="2"/>
  <c r="BQ271" i="2" l="1"/>
  <c r="BK272" i="2"/>
  <c r="BQ272" i="2" l="1"/>
  <c r="BK273" i="2"/>
  <c r="BK274" i="2" l="1"/>
  <c r="BQ273" i="2"/>
  <c r="BQ274" i="2" l="1"/>
  <c r="BK275" i="2"/>
  <c r="BQ275" i="2" l="1"/>
  <c r="BK276" i="2"/>
  <c r="BQ276" i="2" l="1"/>
  <c r="BK277" i="2"/>
  <c r="BK278" i="2" l="1"/>
  <c r="BQ277" i="2"/>
  <c r="BK279" i="2" l="1"/>
  <c r="BQ278" i="2"/>
  <c r="BQ279" i="2" l="1"/>
  <c r="BK280" i="2"/>
  <c r="BQ280" i="2" l="1"/>
  <c r="BK281" i="2"/>
  <c r="BQ281" i="2" l="1"/>
  <c r="BK282" i="2"/>
  <c r="BQ282" i="2" l="1"/>
  <c r="BK283" i="2"/>
  <c r="BK284" i="2" l="1"/>
  <c r="BQ283" i="2"/>
  <c r="BQ284" i="2" l="1"/>
  <c r="BK285" i="2"/>
  <c r="BQ285" i="2" l="1"/>
  <c r="BK286" i="2"/>
  <c r="BQ286" i="2" l="1"/>
  <c r="BK287" i="2"/>
  <c r="BK288" i="2" l="1"/>
  <c r="BQ287" i="2"/>
  <c r="BK289" i="2" l="1"/>
  <c r="BQ288" i="2"/>
  <c r="BQ289" i="2" l="1"/>
  <c r="BK290" i="2"/>
  <c r="BQ290" i="2" l="1"/>
  <c r="BK291" i="2"/>
  <c r="BK292" i="2" l="1"/>
  <c r="BQ291" i="2"/>
  <c r="BK293" i="2" l="1"/>
  <c r="BQ292" i="2"/>
  <c r="BQ293" i="2" l="1"/>
  <c r="BK294" i="2"/>
  <c r="BQ294" i="2" l="1"/>
  <c r="BK295" i="2"/>
  <c r="BK296" i="2" l="1"/>
  <c r="BQ295" i="2"/>
  <c r="BQ296" i="2" l="1"/>
  <c r="BK297" i="2"/>
  <c r="BQ297" i="2" l="1"/>
  <c r="BK298" i="2"/>
  <c r="BQ298" i="2" l="1"/>
  <c r="BK299" i="2"/>
  <c r="BK300" i="2" l="1"/>
  <c r="BQ299" i="2"/>
  <c r="BQ300" i="2" l="1"/>
  <c r="BK301" i="2"/>
  <c r="BQ301" i="2" l="1"/>
  <c r="BK302" i="2"/>
  <c r="BQ302" i="2" l="1"/>
  <c r="BK303" i="2"/>
  <c r="BK304" i="2" l="1"/>
  <c r="BQ303" i="2"/>
  <c r="BQ304" i="2" l="1"/>
  <c r="BK305" i="2"/>
  <c r="BQ305" i="2" l="1"/>
  <c r="BK306" i="2"/>
  <c r="BQ306" i="2" l="1"/>
  <c r="BK307" i="2"/>
  <c r="BK308" i="2" l="1"/>
  <c r="BQ307" i="2"/>
  <c r="BK309" i="2" l="1"/>
  <c r="BQ308" i="2"/>
  <c r="BQ309" i="2" l="1"/>
  <c r="BK310" i="2"/>
  <c r="BQ310" i="2" l="1"/>
  <c r="BK311" i="2"/>
  <c r="BK312" i="2" l="1"/>
  <c r="BQ311" i="2"/>
  <c r="BQ312" i="2" l="1"/>
  <c r="BK313" i="2"/>
  <c r="BQ313" i="2" l="1"/>
  <c r="BK314" i="2"/>
  <c r="BQ314" i="2" l="1"/>
  <c r="BK315" i="2"/>
  <c r="BK316" i="2" l="1"/>
  <c r="BQ315" i="2"/>
  <c r="BQ316" i="2" l="1"/>
  <c r="BK317" i="2"/>
  <c r="BQ317" i="2" l="1"/>
  <c r="BK318" i="2"/>
  <c r="BQ318" i="2" l="1"/>
  <c r="BK319" i="2"/>
  <c r="BK320" i="2" l="1"/>
  <c r="BQ319" i="2"/>
  <c r="BK321" i="2" l="1"/>
  <c r="BQ320" i="2"/>
  <c r="BQ321" i="2" l="1"/>
  <c r="BK322" i="2"/>
  <c r="BQ322" i="2" l="1"/>
  <c r="BK323" i="2"/>
  <c r="BK324" i="2" l="1"/>
  <c r="BQ323" i="2"/>
  <c r="BK325" i="2" l="1"/>
  <c r="BQ324" i="2"/>
  <c r="BQ325" i="2" l="1"/>
  <c r="BK326" i="2"/>
  <c r="BQ326" i="2" l="1"/>
  <c r="BK327" i="2"/>
  <c r="BK328" i="2" l="1"/>
  <c r="BQ327" i="2"/>
  <c r="BQ328" i="2" l="1"/>
  <c r="BK329" i="2"/>
  <c r="BQ329" i="2" l="1"/>
  <c r="BK330" i="2"/>
  <c r="BQ330" i="2" l="1"/>
  <c r="BK331" i="2"/>
  <c r="BK332" i="2" l="1"/>
  <c r="BQ331" i="2"/>
  <c r="BQ332" i="2" l="1"/>
  <c r="BK333" i="2"/>
  <c r="BQ333" i="2" l="1"/>
  <c r="BK334" i="2"/>
  <c r="BQ334" i="2" l="1"/>
  <c r="BK335" i="2"/>
  <c r="BK336" i="2" l="1"/>
  <c r="BQ335" i="2"/>
  <c r="BQ336" i="2" l="1"/>
  <c r="BK337" i="2"/>
  <c r="BQ337" i="2" l="1"/>
  <c r="BK338" i="2"/>
  <c r="BK339" i="2" l="1"/>
  <c r="BQ338" i="2"/>
  <c r="BK340" i="2" l="1"/>
  <c r="BQ339" i="2"/>
  <c r="BK341" i="2" l="1"/>
  <c r="BQ340" i="2"/>
  <c r="BK342" i="2" l="1"/>
  <c r="BQ341" i="2"/>
  <c r="BQ342" i="2" l="1"/>
  <c r="BK343" i="2"/>
  <c r="BK344" i="2" l="1"/>
  <c r="BQ343" i="2"/>
  <c r="BQ344" i="2" l="1"/>
  <c r="BK345" i="2"/>
  <c r="BQ345" i="2" l="1"/>
  <c r="BK346" i="2"/>
  <c r="BQ346" i="2" l="1"/>
  <c r="BK347" i="2"/>
  <c r="BK348" i="2" l="1"/>
  <c r="BQ347" i="2"/>
  <c r="BQ348" i="2" l="1"/>
  <c r="BK349" i="2"/>
  <c r="BQ349" i="2" l="1"/>
  <c r="BK350" i="2"/>
  <c r="BQ350" i="2" l="1"/>
  <c r="BK351" i="2"/>
  <c r="BK352" i="2" l="1"/>
  <c r="BQ351" i="2"/>
  <c r="BK353" i="2" l="1"/>
  <c r="BQ352" i="2"/>
  <c r="BQ353" i="2" l="1"/>
  <c r="BK354" i="2"/>
  <c r="BQ354" i="2" l="1"/>
  <c r="BK355" i="2"/>
  <c r="BK356" i="2" l="1"/>
  <c r="BQ355" i="2"/>
  <c r="BK357" i="2" l="1"/>
  <c r="BQ356" i="2"/>
  <c r="BQ357" i="2" l="1"/>
  <c r="BK358" i="2"/>
  <c r="BQ358" i="2" l="1"/>
  <c r="BK359" i="2"/>
  <c r="BK360" i="2" l="1"/>
  <c r="BQ359" i="2"/>
  <c r="BQ360" i="2" l="1"/>
  <c r="BK361" i="2"/>
  <c r="BQ361" i="2" l="1"/>
  <c r="BK362" i="2"/>
  <c r="BQ362" i="2" l="1"/>
  <c r="BK363" i="2"/>
  <c r="BK364" i="2" l="1"/>
  <c r="BQ363" i="2"/>
  <c r="BQ364" i="2" l="1"/>
  <c r="BK365" i="2"/>
  <c r="BQ365" i="2" l="1"/>
  <c r="BK366" i="2"/>
  <c r="BQ366" i="2" l="1"/>
  <c r="BK367" i="2"/>
  <c r="BK368" i="2" l="1"/>
  <c r="BQ367" i="2"/>
  <c r="BQ368" i="2" l="1"/>
  <c r="BK369" i="2"/>
  <c r="BQ369" i="2" l="1"/>
  <c r="BK370" i="2"/>
  <c r="BQ370" i="2" l="1"/>
  <c r="BK371" i="2"/>
  <c r="BK372" i="2" l="1"/>
  <c r="BQ371" i="2"/>
  <c r="BK373" i="2" l="1"/>
  <c r="BQ372" i="2"/>
  <c r="BQ373" i="2" l="1"/>
  <c r="BK374" i="2"/>
  <c r="BQ374" i="2" l="1"/>
  <c r="BK375" i="2"/>
  <c r="BK376" i="2" l="1"/>
  <c r="BQ375" i="2"/>
  <c r="BQ376" i="2" l="1"/>
  <c r="BK377" i="2"/>
  <c r="BQ377" i="2" l="1"/>
  <c r="BK378" i="2"/>
  <c r="BQ378" i="2" l="1"/>
  <c r="BK379" i="2"/>
  <c r="BK380" i="2" l="1"/>
  <c r="BQ379" i="2"/>
  <c r="BQ380" i="2" l="1"/>
  <c r="BK381" i="2"/>
  <c r="BQ381" i="2" l="1"/>
  <c r="BK382" i="2"/>
  <c r="BQ382" i="2" l="1"/>
  <c r="BK383" i="2"/>
  <c r="BK384" i="2" l="1"/>
  <c r="BQ383" i="2"/>
  <c r="BK385" i="2" l="1"/>
  <c r="BQ384" i="2"/>
  <c r="BQ385" i="2" l="1"/>
  <c r="BK386" i="2"/>
  <c r="BQ386" i="2" l="1"/>
  <c r="BK387" i="2"/>
  <c r="BK388" i="2" l="1"/>
  <c r="BQ387" i="2"/>
  <c r="BK389" i="2" l="1"/>
  <c r="BQ388" i="2"/>
  <c r="BQ389" i="2" l="1"/>
  <c r="BK390" i="2"/>
  <c r="BQ390" i="2" l="1"/>
  <c r="BK391" i="2"/>
  <c r="BK392" i="2" l="1"/>
  <c r="BQ391" i="2"/>
  <c r="BQ392" i="2" l="1"/>
  <c r="BK393" i="2"/>
  <c r="BQ393" i="2" l="1"/>
  <c r="BK394" i="2"/>
  <c r="BQ394" i="2" l="1"/>
  <c r="BK395" i="2"/>
  <c r="BK396" i="2" l="1"/>
  <c r="BQ395" i="2"/>
  <c r="BQ396" i="2" l="1"/>
  <c r="BK397" i="2"/>
  <c r="BQ397" i="2" l="1"/>
  <c r="BK398" i="2"/>
  <c r="BQ398" i="2" l="1"/>
  <c r="BK399" i="2"/>
  <c r="BK400" i="2" l="1"/>
  <c r="BQ399" i="2"/>
  <c r="BQ400" i="2" l="1"/>
  <c r="BK401" i="2"/>
  <c r="BQ401" i="2" l="1"/>
  <c r="BK402" i="2"/>
  <c r="BQ402" i="2" l="1"/>
  <c r="BK403" i="2"/>
  <c r="BK404" i="2" l="1"/>
  <c r="BQ403" i="2"/>
  <c r="BK405" i="2" l="1"/>
  <c r="BQ404" i="2"/>
  <c r="BQ405" i="2" l="1"/>
  <c r="BK406" i="2"/>
  <c r="BQ406" i="2" l="1"/>
  <c r="BK407" i="2"/>
  <c r="BK408" i="2" l="1"/>
  <c r="BQ407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Q414" i="2" l="1"/>
  <c r="BK415" i="2"/>
  <c r="BK416" i="2" l="1"/>
  <c r="BQ415" i="2"/>
  <c r="BK417" i="2" l="1"/>
  <c r="BQ416" i="2"/>
  <c r="BQ417" i="2" l="1"/>
  <c r="BK418" i="2"/>
  <c r="BQ418" i="2" l="1"/>
  <c r="BK419" i="2"/>
  <c r="BK420" i="2" l="1"/>
  <c r="BQ419" i="2"/>
  <c r="BK421" i="2" l="1"/>
  <c r="BQ420" i="2"/>
  <c r="BQ421" i="2" l="1"/>
  <c r="BK422" i="2"/>
  <c r="BQ422" i="2" l="1"/>
  <c r="BK423" i="2"/>
  <c r="BK424" i="2" l="1"/>
  <c r="BQ423" i="2"/>
  <c r="BQ424" i="2" l="1"/>
  <c r="BK425" i="2"/>
  <c r="BQ425" i="2" l="1"/>
  <c r="BK426" i="2"/>
  <c r="BQ426" i="2" l="1"/>
  <c r="BK427" i="2"/>
  <c r="BK428" i="2" l="1"/>
  <c r="BQ427" i="2"/>
  <c r="BQ428" i="2" l="1"/>
  <c r="BK429" i="2"/>
  <c r="BQ429" i="2" l="1"/>
  <c r="BK430" i="2"/>
  <c r="BQ430" i="2" l="1"/>
  <c r="BK431" i="2"/>
  <c r="BK432" i="2" l="1"/>
  <c r="BQ431" i="2"/>
  <c r="BQ432" i="2" l="1"/>
  <c r="BK433" i="2"/>
  <c r="BQ433" i="2" l="1"/>
  <c r="BK434" i="2"/>
  <c r="BQ434" i="2" l="1"/>
  <c r="BK435" i="2"/>
  <c r="BK436" i="2" l="1"/>
  <c r="BQ435" i="2"/>
  <c r="BK437" i="2" l="1"/>
  <c r="BQ436" i="2"/>
  <c r="BQ437" i="2" l="1"/>
  <c r="BK438" i="2"/>
  <c r="BQ438" i="2" l="1"/>
  <c r="BK439" i="2"/>
  <c r="BK440" i="2" l="1"/>
  <c r="BQ439" i="2"/>
  <c r="BQ440" i="2" l="1"/>
  <c r="BK441" i="2"/>
  <c r="BQ441" i="2" l="1"/>
  <c r="BK442" i="2"/>
  <c r="BQ442" i="2" l="1"/>
  <c r="BK443" i="2"/>
  <c r="BK444" i="2" l="1"/>
  <c r="BQ443" i="2"/>
  <c r="BQ444" i="2" l="1"/>
  <c r="BK445" i="2"/>
  <c r="BQ445" i="2" l="1"/>
  <c r="BK446" i="2"/>
  <c r="BQ446" i="2" l="1"/>
  <c r="BK447" i="2"/>
  <c r="BK448" i="2" l="1"/>
  <c r="BQ447" i="2"/>
  <c r="BQ448" i="2" l="1"/>
  <c r="BK449" i="2"/>
  <c r="BQ449" i="2" l="1"/>
  <c r="BK450" i="2"/>
  <c r="BQ450" i="2" l="1"/>
  <c r="BK451" i="2"/>
  <c r="BK452" i="2" l="1"/>
  <c r="BQ451" i="2"/>
  <c r="BK453" i="2" l="1"/>
  <c r="BQ452" i="2"/>
  <c r="BQ453" i="2" l="1"/>
  <c r="BK454" i="2"/>
  <c r="BQ454" i="2" l="1"/>
  <c r="BK455" i="2"/>
  <c r="BK456" i="2" l="1"/>
  <c r="BQ455" i="2"/>
  <c r="BQ456" i="2" l="1"/>
  <c r="BK457" i="2"/>
  <c r="BQ457" i="2" l="1"/>
  <c r="BK458" i="2"/>
  <c r="BQ458" i="2" l="1"/>
  <c r="BK459" i="2"/>
  <c r="BK460" i="2" l="1"/>
  <c r="BQ459" i="2"/>
  <c r="BQ460" i="2" l="1"/>
  <c r="BK461" i="2"/>
  <c r="BQ461" i="2" l="1"/>
  <c r="BK462" i="2"/>
  <c r="BQ462" i="2" l="1"/>
  <c r="BK463" i="2"/>
  <c r="BK464" i="2" l="1"/>
  <c r="BQ463" i="2"/>
  <c r="BK465" i="2" l="1"/>
  <c r="BQ464" i="2"/>
  <c r="BQ465" i="2" l="1"/>
  <c r="BK466" i="2"/>
  <c r="BQ466" i="2" l="1"/>
  <c r="BK467" i="2"/>
  <c r="BK468" i="2" l="1"/>
  <c r="BQ467" i="2"/>
  <c r="BK469" i="2" l="1"/>
  <c r="BQ468" i="2"/>
  <c r="BQ469" i="2" l="1"/>
  <c r="BK470" i="2"/>
  <c r="BQ470" i="2" l="1"/>
  <c r="BK471" i="2"/>
  <c r="BK472" i="2" l="1"/>
  <c r="BQ471" i="2"/>
  <c r="BQ472" i="2" l="1"/>
  <c r="BK473" i="2"/>
  <c r="BQ473" i="2" l="1"/>
  <c r="BK474" i="2"/>
  <c r="BQ474" i="2" l="1"/>
  <c r="BK475" i="2"/>
  <c r="BK476" i="2" l="1"/>
  <c r="BQ475" i="2"/>
  <c r="BK477" i="2" l="1"/>
  <c r="BQ476" i="2"/>
  <c r="BQ477" i="2" l="1"/>
  <c r="BK478" i="2"/>
  <c r="BQ478" i="2" l="1"/>
  <c r="BK479" i="2"/>
  <c r="BK480" i="2" l="1"/>
  <c r="BQ479" i="2"/>
  <c r="BK481" i="2" l="1"/>
  <c r="BQ480" i="2"/>
  <c r="BK482" i="2" l="1"/>
  <c r="BQ481" i="2"/>
  <c r="BK483" i="2" l="1"/>
  <c r="BQ482" i="2"/>
  <c r="BK484" i="2" l="1"/>
  <c r="BQ483" i="2"/>
  <c r="BK485" i="2" l="1"/>
  <c r="BQ484" i="2"/>
  <c r="BQ485" i="2" l="1"/>
  <c r="BK486" i="2"/>
  <c r="BK487" i="2" l="1"/>
  <c r="BQ486" i="2"/>
  <c r="BK488" i="2" l="1"/>
  <c r="BQ487" i="2"/>
  <c r="BQ488" i="2" l="1"/>
  <c r="BK489" i="2"/>
  <c r="BQ489" i="2" l="1"/>
  <c r="BK490" i="2"/>
  <c r="BK491" i="2" l="1"/>
  <c r="BQ490" i="2"/>
  <c r="BQ491" i="2" l="1"/>
  <c r="BK492" i="2"/>
  <c r="BQ492" i="2" l="1"/>
  <c r="BK493" i="2"/>
  <c r="BQ493" i="2" l="1"/>
  <c r="BK494" i="2"/>
  <c r="BK495" i="2" l="1"/>
  <c r="BQ494" i="2"/>
  <c r="BK496" i="2" l="1"/>
  <c r="BQ495" i="2"/>
  <c r="BQ496" i="2" l="1"/>
  <c r="BK497" i="2"/>
  <c r="BK498" i="2" l="1"/>
  <c r="BQ497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Q504" i="2" l="1"/>
  <c r="BK505" i="2"/>
  <c r="BQ505" i="2" l="1"/>
  <c r="BK506" i="2"/>
  <c r="BK507" i="2" l="1"/>
  <c r="BQ506" i="2"/>
  <c r="BK508" i="2" l="1"/>
  <c r="BQ507" i="2"/>
  <c r="BQ508" i="2" l="1"/>
  <c r="BK509" i="2"/>
  <c r="BK510" i="2" l="1"/>
  <c r="BQ509" i="2"/>
  <c r="BK511" i="2" l="1"/>
  <c r="BQ510" i="2"/>
  <c r="BK512" i="2" l="1"/>
  <c r="BQ511" i="2"/>
  <c r="BK513" i="2" l="1"/>
  <c r="BQ512" i="2"/>
  <c r="BK514" i="2" l="1"/>
  <c r="BQ513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Q520" i="2" l="1"/>
  <c r="BK521" i="2"/>
  <c r="BQ521" i="2" l="1"/>
  <c r="BK522" i="2"/>
  <c r="BK523" i="2" l="1"/>
  <c r="BQ522" i="2"/>
  <c r="BK524" i="2" l="1"/>
  <c r="BQ523" i="2"/>
  <c r="BQ524" i="2" l="1"/>
  <c r="BK525" i="2"/>
  <c r="BQ525" i="2" l="1"/>
  <c r="BK526" i="2"/>
  <c r="BK527" i="2" l="1"/>
  <c r="BQ526" i="2"/>
  <c r="BK528" i="2" l="1"/>
  <c r="BQ527" i="2"/>
  <c r="BQ528" i="2" l="1"/>
  <c r="BK529" i="2"/>
  <c r="BK530" i="2" l="1"/>
  <c r="BQ529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Q536" i="2" l="1"/>
  <c r="BK537" i="2"/>
  <c r="BQ537" i="2" l="1"/>
  <c r="BK538" i="2"/>
  <c r="BK539" i="2" l="1"/>
  <c r="BQ538" i="2"/>
  <c r="BK540" i="2" l="1"/>
  <c r="BQ539" i="2"/>
  <c r="BQ540" i="2" l="1"/>
  <c r="BK541" i="2"/>
  <c r="BK542" i="2" l="1"/>
  <c r="BQ541" i="2"/>
  <c r="BK543" i="2" l="1"/>
  <c r="BQ542" i="2"/>
  <c r="BK544" i="2" l="1"/>
  <c r="BQ543" i="2"/>
  <c r="BK545" i="2" l="1"/>
  <c r="BQ544" i="2"/>
  <c r="BK546" i="2" l="1"/>
  <c r="BQ545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Q552" i="2" l="1"/>
  <c r="BK553" i="2"/>
  <c r="BK554" i="2" l="1"/>
  <c r="BQ553" i="2"/>
  <c r="BK555" i="2" l="1"/>
  <c r="BQ554" i="2"/>
  <c r="BQ555" i="2" l="1"/>
  <c r="BK556" i="2"/>
  <c r="BK557" i="2" l="1"/>
  <c r="BQ556" i="2"/>
  <c r="BK558" i="2" l="1"/>
  <c r="BQ557" i="2"/>
  <c r="BK559" i="2" l="1"/>
  <c r="BQ558" i="2"/>
  <c r="BK560" i="2" l="1"/>
  <c r="BQ559" i="2"/>
  <c r="BQ560" i="2" l="1"/>
  <c r="BK561" i="2"/>
  <c r="BK562" i="2" l="1"/>
  <c r="BQ561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Q568" i="2" l="1"/>
  <c r="BK569" i="2"/>
  <c r="BQ569" i="2" l="1"/>
  <c r="BK570" i="2"/>
  <c r="BK571" i="2" l="1"/>
  <c r="BQ570" i="2"/>
  <c r="BK572" i="2" l="1"/>
  <c r="BQ571" i="2"/>
  <c r="BQ572" i="2" l="1"/>
  <c r="BK573" i="2"/>
  <c r="BK574" i="2" l="1"/>
  <c r="BQ573" i="2"/>
  <c r="BK575" i="2" l="1"/>
  <c r="BQ574" i="2"/>
  <c r="BK576" i="2" l="1"/>
  <c r="BQ575" i="2"/>
  <c r="BK577" i="2" l="1"/>
  <c r="BQ576" i="2"/>
  <c r="BK578" i="2" l="1"/>
  <c r="BQ577" i="2"/>
  <c r="BK579" i="2" l="1"/>
  <c r="BQ578" i="2"/>
  <c r="BK580" i="2" l="1"/>
  <c r="BQ579" i="2"/>
  <c r="BK581" i="2" l="1"/>
  <c r="BQ580" i="2"/>
  <c r="BQ581" i="2" l="1"/>
  <c r="BK582" i="2"/>
  <c r="BK583" i="2" l="1"/>
  <c r="BQ582" i="2"/>
  <c r="BQ583" i="2" l="1"/>
  <c r="BK584" i="2"/>
  <c r="BQ584" i="2" l="1"/>
  <c r="BK585" i="2"/>
  <c r="BQ585" i="2" l="1"/>
  <c r="BK586" i="2"/>
  <c r="BK587" i="2" l="1"/>
  <c r="BQ586" i="2"/>
  <c r="BK588" i="2" l="1"/>
  <c r="BQ587" i="2"/>
  <c r="BQ588" i="2" l="1"/>
  <c r="BK589" i="2"/>
  <c r="BQ589" i="2" l="1"/>
  <c r="BK590" i="2"/>
  <c r="BK591" i="2" l="1"/>
  <c r="BQ590" i="2"/>
  <c r="BK592" i="2" l="1"/>
  <c r="BQ591" i="2"/>
  <c r="BQ592" i="2" l="1"/>
  <c r="BK593" i="2"/>
  <c r="BK594" i="2" l="1"/>
  <c r="BQ593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Q600" i="2" l="1"/>
  <c r="BK601" i="2"/>
  <c r="BQ601" i="2" l="1"/>
  <c r="BK602" i="2"/>
  <c r="BK603" i="2" l="1"/>
  <c r="BQ602" i="2"/>
  <c r="BK604" i="2" l="1"/>
  <c r="BQ603" i="2"/>
  <c r="BQ604" i="2" l="1"/>
  <c r="BK605" i="2"/>
  <c r="BK606" i="2" l="1"/>
  <c r="BQ605" i="2"/>
  <c r="BK607" i="2" l="1"/>
  <c r="BQ606" i="2"/>
  <c r="BK608" i="2" l="1"/>
  <c r="BQ607" i="2"/>
  <c r="BK609" i="2" l="1"/>
  <c r="BQ608" i="2"/>
  <c r="BK610" i="2" l="1"/>
  <c r="BQ609" i="2"/>
  <c r="BK611" i="2" l="1"/>
  <c r="BQ610" i="2"/>
  <c r="BK612" i="2" l="1"/>
  <c r="BQ611" i="2"/>
  <c r="BK613" i="2" l="1"/>
  <c r="BQ612" i="2"/>
  <c r="BQ613" i="2" l="1"/>
  <c r="BK614" i="2"/>
  <c r="BK615" i="2" l="1"/>
  <c r="BQ614" i="2"/>
  <c r="BK616" i="2" l="1"/>
  <c r="BQ615" i="2"/>
  <c r="BQ616" i="2" l="1"/>
  <c r="BK617" i="2"/>
  <c r="BQ617" i="2" l="1"/>
  <c r="BK618" i="2"/>
  <c r="BK619" i="2" l="1"/>
  <c r="BQ618" i="2"/>
  <c r="BK620" i="2" l="1"/>
  <c r="BQ619" i="2"/>
  <c r="BQ620" i="2" l="1"/>
  <c r="BK621" i="2"/>
  <c r="BQ621" i="2" l="1"/>
  <c r="BK622" i="2"/>
  <c r="BK623" i="2" l="1"/>
  <c r="BQ622" i="2"/>
  <c r="BQ623" i="2" l="1"/>
  <c r="BK624" i="2"/>
  <c r="BQ624" i="2" l="1"/>
  <c r="BK625" i="2"/>
  <c r="BK626" i="2" l="1"/>
  <c r="BQ625" i="2"/>
  <c r="BK627" i="2" l="1"/>
  <c r="BQ626" i="2"/>
  <c r="BK628" i="2" l="1"/>
  <c r="BQ627" i="2"/>
  <c r="BK629" i="2" l="1"/>
  <c r="BQ628" i="2"/>
  <c r="BQ629" i="2" l="1"/>
  <c r="BK630" i="2"/>
  <c r="BK631" i="2" l="1"/>
  <c r="BQ630" i="2"/>
  <c r="BK632" i="2" l="1"/>
  <c r="BQ631" i="2"/>
  <c r="BQ632" i="2" l="1"/>
  <c r="BK633" i="2"/>
  <c r="BK634" i="2" l="1"/>
  <c r="BQ633" i="2"/>
  <c r="BK635" i="2" l="1"/>
  <c r="BQ634" i="2"/>
  <c r="BQ635" i="2" l="1"/>
  <c r="BK636" i="2"/>
  <c r="BK637" i="2" l="1"/>
  <c r="BQ636" i="2"/>
  <c r="BQ637" i="2" l="1"/>
  <c r="BK638" i="2"/>
  <c r="BK639" i="2" l="1"/>
  <c r="BQ638" i="2"/>
  <c r="BQ639" i="2" l="1"/>
  <c r="BK640" i="2"/>
  <c r="BK641" i="2" l="1"/>
  <c r="BQ640" i="2"/>
  <c r="BK642" i="2" l="1"/>
  <c r="BQ641" i="2"/>
  <c r="BK643" i="2" l="1"/>
  <c r="BQ642" i="2"/>
  <c r="BK644" i="2" l="1"/>
  <c r="BQ643" i="2"/>
  <c r="BK645" i="2" l="1"/>
  <c r="BQ644" i="2"/>
  <c r="BQ645" i="2" l="1"/>
  <c r="BK646" i="2"/>
  <c r="BK647" i="2" l="1"/>
  <c r="BQ646" i="2"/>
  <c r="BQ647" i="2" l="1"/>
  <c r="BK648" i="2"/>
  <c r="BQ648" i="2" l="1"/>
  <c r="BK649" i="2"/>
  <c r="BQ649" i="2" l="1"/>
  <c r="BK650" i="2"/>
  <c r="BK651" i="2" l="1"/>
  <c r="BQ650" i="2"/>
  <c r="BQ651" i="2" l="1"/>
  <c r="BK652" i="2"/>
  <c r="BK653" i="2" l="1"/>
  <c r="BQ652" i="2"/>
  <c r="BQ653" i="2" l="1"/>
  <c r="BK654" i="2"/>
  <c r="BK655" i="2" l="1"/>
  <c r="BQ654" i="2"/>
  <c r="BK656" i="2" l="1"/>
  <c r="BQ655" i="2"/>
  <c r="BK657" i="2" l="1"/>
  <c r="BQ656" i="2"/>
  <c r="BK658" i="2" l="1"/>
  <c r="BQ657" i="2"/>
  <c r="BK659" i="2" l="1"/>
  <c r="BQ658" i="2"/>
  <c r="BK660" i="2" l="1"/>
  <c r="BQ659" i="2"/>
  <c r="BQ660" i="2" l="1"/>
  <c r="BK661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Q694" i="2" l="1"/>
  <c r="BK695" i="2"/>
  <c r="BQ695" i="2" l="1"/>
  <c r="BK696" i="2"/>
  <c r="BQ696" i="2" l="1"/>
  <c r="BK697" i="2"/>
  <c r="BQ697" i="2" l="1"/>
  <c r="BK698" i="2"/>
  <c r="BR698" i="2" l="1"/>
  <c r="BK700" i="2"/>
  <c r="BQ698" i="2"/>
  <c r="BK702" i="2" l="1"/>
  <c r="BR700" i="2"/>
  <c r="BQ700" i="2"/>
  <c r="BQ702" i="2" l="1"/>
  <c r="BR702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<sst xmlns="http://schemas.openxmlformats.org/spreadsheetml/2006/main" count="1103" uniqueCount="513">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</sst>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0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0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18"/>
  <sheetViews>
    <sheetView tabSelected="1" topLeftCell="BH1" zoomScaleNormal="100" workbookViewId="0">
      <pane ySplit="13" topLeftCell="A688" activePane="bottomLeft" state="frozen"/>
      <selection pane="bottomLeft" activeCell="BM695" sqref="BM69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</f>
        <v>851620.74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76" t="s">
        <v>85</v>
      </c>
      <c r="BJ8" s="277"/>
      <c r="BK8" s="277"/>
      <c r="BL8" s="277"/>
      <c r="BM8" s="277"/>
      <c r="BN8" s="277"/>
      <c r="BO8" s="277"/>
      <c r="BP8" s="277"/>
      <c r="BQ8" s="27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73" t="s">
        <v>106</v>
      </c>
      <c r="B10" s="271" t="s">
        <v>108</v>
      </c>
      <c r="C10" s="271" t="s">
        <v>118</v>
      </c>
      <c r="D10" s="271" t="s">
        <v>119</v>
      </c>
      <c r="E10" s="271" t="s">
        <v>121</v>
      </c>
      <c r="F10" s="271" t="s">
        <v>122</v>
      </c>
      <c r="G10" s="271" t="s">
        <v>178</v>
      </c>
      <c r="H10" s="271" t="s">
        <v>124</v>
      </c>
      <c r="I10" s="271" t="s">
        <v>125</v>
      </c>
      <c r="J10" s="272" t="s">
        <v>126</v>
      </c>
      <c r="K10" s="271" t="s">
        <v>127</v>
      </c>
      <c r="L10" s="271" t="s">
        <v>129</v>
      </c>
      <c r="M10" s="272" t="s">
        <v>128</v>
      </c>
      <c r="N10" s="271" t="s">
        <v>130</v>
      </c>
      <c r="O10" s="272" t="s">
        <v>131</v>
      </c>
      <c r="P10" s="272" t="s">
        <v>133</v>
      </c>
      <c r="Q10" s="272" t="s">
        <v>86</v>
      </c>
      <c r="R10" s="272" t="s">
        <v>144</v>
      </c>
      <c r="S10" s="272" t="s">
        <v>257</v>
      </c>
      <c r="T10" s="163"/>
      <c r="U10" s="272" t="s">
        <v>135</v>
      </c>
      <c r="V10" s="272" t="s">
        <v>188</v>
      </c>
      <c r="W10" s="272" t="s">
        <v>253</v>
      </c>
      <c r="X10" s="272" t="s">
        <v>229</v>
      </c>
      <c r="Y10" s="272" t="s">
        <v>255</v>
      </c>
      <c r="Z10" s="272" t="s">
        <v>209</v>
      </c>
      <c r="AA10" s="272" t="s">
        <v>248</v>
      </c>
      <c r="AB10" s="268" t="s">
        <v>256</v>
      </c>
      <c r="AC10" s="268" t="s">
        <v>273</v>
      </c>
      <c r="AD10" s="268" t="s">
        <v>272</v>
      </c>
      <c r="AE10" s="268" t="s">
        <v>325</v>
      </c>
      <c r="AF10" s="268" t="s">
        <v>254</v>
      </c>
      <c r="AG10" s="268" t="s">
        <v>282</v>
      </c>
      <c r="AH10" s="268" t="s">
        <v>284</v>
      </c>
      <c r="AI10" s="268" t="s">
        <v>299</v>
      </c>
      <c r="AJ10" s="268" t="s">
        <v>297</v>
      </c>
      <c r="AK10" s="268" t="s">
        <v>338</v>
      </c>
      <c r="AL10" s="268" t="s">
        <v>371</v>
      </c>
      <c r="AM10" s="268" t="s">
        <v>373</v>
      </c>
      <c r="AN10" s="268" t="s">
        <v>377</v>
      </c>
      <c r="AO10" s="268" t="s">
        <v>488</v>
      </c>
      <c r="AP10" s="268" t="s">
        <v>345</v>
      </c>
      <c r="AQ10" s="268" t="s">
        <v>369</v>
      </c>
      <c r="AR10" s="268" t="s">
        <v>368</v>
      </c>
      <c r="AS10" s="268" t="s">
        <v>395</v>
      </c>
      <c r="AT10" s="268" t="s">
        <v>399</v>
      </c>
      <c r="AU10" s="268" t="s">
        <v>422</v>
      </c>
      <c r="AV10" s="268" t="s">
        <v>407</v>
      </c>
      <c r="AW10" s="268" t="s">
        <v>423</v>
      </c>
      <c r="AX10" s="268" t="s">
        <v>452</v>
      </c>
      <c r="AY10" s="268" t="s">
        <v>425</v>
      </c>
      <c r="AZ10" s="268" t="s">
        <v>430</v>
      </c>
      <c r="BA10" s="268" t="s">
        <v>461</v>
      </c>
      <c r="BB10" s="268" t="s">
        <v>448</v>
      </c>
      <c r="BC10" s="268" t="s">
        <v>455</v>
      </c>
      <c r="BD10" s="268" t="s">
        <v>492</v>
      </c>
      <c r="BE10" s="268" t="s">
        <v>478</v>
      </c>
      <c r="BI10" s="259" t="s">
        <v>84</v>
      </c>
      <c r="BJ10" s="260"/>
      <c r="BK10" s="260"/>
      <c r="BL10" s="260"/>
      <c r="BM10" s="260"/>
      <c r="BN10" s="260"/>
      <c r="BO10" s="260"/>
      <c r="BP10" s="260"/>
      <c r="BQ10" s="261"/>
      <c r="BR10" s="241"/>
    </row>
    <row r="11" spans="1:72" ht="9" customHeight="1" thickBot="1">
      <c r="A11" s="274"/>
      <c r="B11" s="271"/>
      <c r="C11" s="271"/>
      <c r="D11" s="271"/>
      <c r="E11" s="271"/>
      <c r="F11" s="271"/>
      <c r="G11" s="271"/>
      <c r="H11" s="271"/>
      <c r="I11" s="271"/>
      <c r="J11" s="272"/>
      <c r="K11" s="271"/>
      <c r="L11" s="271"/>
      <c r="M11" s="272"/>
      <c r="N11" s="271"/>
      <c r="O11" s="272"/>
      <c r="P11" s="272"/>
      <c r="Q11" s="272"/>
      <c r="R11" s="272"/>
      <c r="S11" s="272"/>
      <c r="T11" s="163"/>
      <c r="U11" s="272"/>
      <c r="V11" s="272"/>
      <c r="W11" s="272"/>
      <c r="X11" s="272"/>
      <c r="Y11" s="272"/>
      <c r="Z11" s="272"/>
      <c r="AA11" s="272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 t="s">
        <v>489</v>
      </c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75"/>
      <c r="B12" s="271"/>
      <c r="C12" s="271"/>
      <c r="D12" s="271"/>
      <c r="E12" s="271"/>
      <c r="F12" s="271"/>
      <c r="G12" s="271"/>
      <c r="H12" s="271"/>
      <c r="I12" s="271"/>
      <c r="J12" s="272"/>
      <c r="K12" s="271"/>
      <c r="L12" s="271"/>
      <c r="M12" s="272"/>
      <c r="N12" s="271"/>
      <c r="O12" s="272"/>
      <c r="P12" s="272"/>
      <c r="Q12" s="272"/>
      <c r="R12" s="272"/>
      <c r="S12" s="272"/>
      <c r="T12" s="163"/>
      <c r="U12" s="272"/>
      <c r="V12" s="272"/>
      <c r="W12" s="272"/>
      <c r="X12" s="272"/>
      <c r="Y12" s="272"/>
      <c r="Z12" s="272"/>
      <c r="AA12" s="272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 t="s">
        <v>490</v>
      </c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I12" s="73"/>
      <c r="BJ12" s="7"/>
      <c r="BK12" s="266" t="s">
        <v>5</v>
      </c>
      <c r="BL12" s="267"/>
      <c r="BM12" s="262" t="s">
        <v>7</v>
      </c>
      <c r="BN12" s="263"/>
      <c r="BO12" s="264" t="s">
        <v>8</v>
      </c>
      <c r="BP12" s="265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851620.74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98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98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1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1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1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1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1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1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1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1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1:73" ht="16.5" thickBot="1">
      <c r="C697" s="45"/>
      <c r="D697" s="45"/>
      <c r="E697" s="50"/>
      <c r="F697" s="50"/>
      <c r="G697" s="45"/>
      <c r="H697" s="45"/>
      <c r="I697" s="45"/>
      <c r="J697" s="54"/>
      <c r="K697" s="51"/>
      <c r="M697" s="50"/>
      <c r="N697" s="45"/>
      <c r="O697" s="54"/>
      <c r="P697" s="50"/>
      <c r="Q697" s="54"/>
      <c r="R697" s="173"/>
      <c r="S697" s="173"/>
      <c r="T697" s="173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45"/>
      <c r="BJ697" s="77"/>
      <c r="BK697" s="190">
        <f t="shared" si="37"/>
        <v>153157.54000000141</v>
      </c>
      <c r="BL697" s="75">
        <f t="shared" si="37"/>
        <v>391317.14</v>
      </c>
      <c r="BM697" s="189"/>
      <c r="BN697" s="189"/>
      <c r="BO697" s="189"/>
      <c r="BP697" s="189"/>
      <c r="BQ697" s="191">
        <f t="shared" si="35"/>
        <v>544474.68000000145</v>
      </c>
      <c r="BR697" s="244"/>
      <c r="BS697" s="149"/>
      <c r="BT697" s="112"/>
      <c r="BU697" s="2"/>
    </row>
    <row r="698" spans="1:73" s="30" customFormat="1" ht="16.5" thickBot="1">
      <c r="A698" s="50"/>
      <c r="B698" s="122">
        <f t="shared" ref="B698:AG698" si="38">SUM(B13:B697)</f>
        <v>0</v>
      </c>
      <c r="C698" s="122">
        <f t="shared" si="38"/>
        <v>0</v>
      </c>
      <c r="D698" s="122">
        <f t="shared" si="38"/>
        <v>0</v>
      </c>
      <c r="E698" s="122">
        <f t="shared" si="38"/>
        <v>0</v>
      </c>
      <c r="F698" s="122">
        <f t="shared" si="38"/>
        <v>0</v>
      </c>
      <c r="G698" s="122">
        <f t="shared" si="38"/>
        <v>0</v>
      </c>
      <c r="H698" s="122">
        <f t="shared" si="38"/>
        <v>0</v>
      </c>
      <c r="I698" s="122">
        <f t="shared" si="38"/>
        <v>0</v>
      </c>
      <c r="J698" s="122">
        <f t="shared" si="38"/>
        <v>0</v>
      </c>
      <c r="K698" s="122">
        <f t="shared" si="38"/>
        <v>0</v>
      </c>
      <c r="L698" s="122">
        <f t="shared" si="38"/>
        <v>0</v>
      </c>
      <c r="M698" s="122">
        <f t="shared" si="38"/>
        <v>0</v>
      </c>
      <c r="N698" s="122">
        <f t="shared" si="38"/>
        <v>0</v>
      </c>
      <c r="O698" s="122">
        <f t="shared" si="38"/>
        <v>4.2973624658770859E-11</v>
      </c>
      <c r="P698" s="122">
        <f t="shared" si="38"/>
        <v>-1.8189894035458565E-11</v>
      </c>
      <c r="Q698" s="122">
        <f t="shared" si="38"/>
        <v>0</v>
      </c>
      <c r="R698" s="122">
        <f t="shared" si="38"/>
        <v>5.4001247917767614E-13</v>
      </c>
      <c r="S698" s="187">
        <f t="shared" si="38"/>
        <v>0</v>
      </c>
      <c r="T698" s="122">
        <f t="shared" si="38"/>
        <v>0</v>
      </c>
      <c r="U698" s="122">
        <f t="shared" si="38"/>
        <v>-2.1827872842550278E-11</v>
      </c>
      <c r="V698" s="122">
        <f t="shared" si="38"/>
        <v>0</v>
      </c>
      <c r="W698" s="122">
        <f t="shared" si="38"/>
        <v>0</v>
      </c>
      <c r="X698" s="122">
        <f t="shared" si="38"/>
        <v>0</v>
      </c>
      <c r="Y698" s="122">
        <f t="shared" si="38"/>
        <v>-7.2759576141834259E-12</v>
      </c>
      <c r="Z698" s="122">
        <f t="shared" si="38"/>
        <v>0</v>
      </c>
      <c r="AA698" s="122">
        <f t="shared" si="38"/>
        <v>0</v>
      </c>
      <c r="AB698" s="122">
        <f t="shared" si="38"/>
        <v>0</v>
      </c>
      <c r="AC698" s="187">
        <f t="shared" si="38"/>
        <v>0</v>
      </c>
      <c r="AD698" s="122">
        <f t="shared" si="38"/>
        <v>0</v>
      </c>
      <c r="AE698" s="122">
        <f t="shared" si="38"/>
        <v>0</v>
      </c>
      <c r="AF698" s="122">
        <f t="shared" si="38"/>
        <v>-2.7284841053187847E-12</v>
      </c>
      <c r="AG698" s="187">
        <f t="shared" si="38"/>
        <v>0</v>
      </c>
      <c r="AH698" s="187">
        <f t="shared" ref="AH698:BE698" si="39">SUM(AH13:AH697)</f>
        <v>0</v>
      </c>
      <c r="AI698" s="122">
        <f t="shared" si="39"/>
        <v>3.637978807091713E-12</v>
      </c>
      <c r="AJ698" s="122">
        <f t="shared" si="39"/>
        <v>0</v>
      </c>
      <c r="AK698" s="122">
        <f t="shared" si="39"/>
        <v>0</v>
      </c>
      <c r="AL698" s="122">
        <f t="shared" si="39"/>
        <v>0</v>
      </c>
      <c r="AM698" s="122">
        <f t="shared" si="39"/>
        <v>0</v>
      </c>
      <c r="AN698" s="122">
        <f t="shared" si="39"/>
        <v>0</v>
      </c>
      <c r="AO698" s="122">
        <f t="shared" si="39"/>
        <v>5.9117155615240335E-12</v>
      </c>
      <c r="AP698" s="122">
        <f t="shared" si="39"/>
        <v>0</v>
      </c>
      <c r="AQ698" s="122">
        <f t="shared" si="39"/>
        <v>0</v>
      </c>
      <c r="AR698" s="122">
        <f t="shared" si="39"/>
        <v>0</v>
      </c>
      <c r="AS698" s="122">
        <f t="shared" si="39"/>
        <v>0</v>
      </c>
      <c r="AT698" s="122">
        <f t="shared" si="39"/>
        <v>0</v>
      </c>
      <c r="AU698" s="122">
        <f t="shared" si="39"/>
        <v>0</v>
      </c>
      <c r="AV698" s="122">
        <f t="shared" si="39"/>
        <v>0</v>
      </c>
      <c r="AW698" s="122">
        <f t="shared" si="39"/>
        <v>0</v>
      </c>
      <c r="AX698" s="122">
        <f t="shared" si="39"/>
        <v>0</v>
      </c>
      <c r="AY698" s="122">
        <f t="shared" si="39"/>
        <v>2.1827872842550278E-11</v>
      </c>
      <c r="AZ698" s="122">
        <f t="shared" si="39"/>
        <v>0</v>
      </c>
      <c r="BA698" s="122">
        <f t="shared" si="39"/>
        <v>2.1827872842550278E-11</v>
      </c>
      <c r="BB698" s="122">
        <f t="shared" si="39"/>
        <v>0</v>
      </c>
      <c r="BC698" s="122">
        <f t="shared" si="39"/>
        <v>0</v>
      </c>
      <c r="BD698" s="122">
        <f t="shared" si="39"/>
        <v>5.7980287238024175E-12</v>
      </c>
      <c r="BE698" s="122">
        <f t="shared" si="39"/>
        <v>0</v>
      </c>
      <c r="BI698" s="178"/>
      <c r="BJ698" s="194"/>
      <c r="BK698" s="190">
        <f t="shared" si="37"/>
        <v>153157.54000000141</v>
      </c>
      <c r="BL698" s="75">
        <f t="shared" si="37"/>
        <v>391317.14</v>
      </c>
      <c r="BM698" s="195"/>
      <c r="BN698" s="195"/>
      <c r="BO698" s="195"/>
      <c r="BP698" s="195"/>
      <c r="BQ698" s="191">
        <f t="shared" si="35"/>
        <v>544474.68000000145</v>
      </c>
      <c r="BR698" s="249">
        <f>-BK698-BL698+BQ698</f>
        <v>0</v>
      </c>
      <c r="BS698" s="108"/>
    </row>
    <row r="699" spans="1:73" ht="18" customHeight="1">
      <c r="C699" s="45"/>
      <c r="D699" s="45"/>
      <c r="E699" s="45"/>
      <c r="F699" s="45"/>
      <c r="G699" s="45"/>
      <c r="H699" s="45"/>
      <c r="I699" s="54"/>
      <c r="J699" s="50"/>
      <c r="K699" s="45"/>
      <c r="L699" s="54"/>
      <c r="M699" s="175" t="s">
        <v>268</v>
      </c>
      <c r="N699" s="45"/>
      <c r="O699" s="54"/>
      <c r="P699" s="175" t="s">
        <v>268</v>
      </c>
      <c r="Q699" s="50"/>
      <c r="R699" s="50"/>
      <c r="S699" s="153"/>
      <c r="T699" s="153"/>
      <c r="U699" s="54"/>
      <c r="V699" s="54"/>
      <c r="W699" s="54"/>
      <c r="X699" s="175" t="s">
        <v>268</v>
      </c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121">
        <f>SUM(B698:BE698)</f>
        <v>5.2494897317956202E-11</v>
      </c>
      <c r="BG699" s="28">
        <f>+BF699-'(2) B &amp; G ENCUMBRANCES'!BE698</f>
        <v>-2.8194335754960775E-11</v>
      </c>
      <c r="BI699" s="196"/>
      <c r="BJ699" s="197" t="s">
        <v>95</v>
      </c>
      <c r="BK699" s="252">
        <f>-'(2) B &amp; G ENCUMBRANCES'!S700</f>
        <v>0</v>
      </c>
      <c r="BL699" s="252">
        <f>-'(2) B &amp; G ENCUMBRANCES'!BE698</f>
        <v>-8.0689233072916977E-11</v>
      </c>
      <c r="BM699" s="185"/>
      <c r="BN699" s="185"/>
      <c r="BO699" s="198" t="s">
        <v>96</v>
      </c>
      <c r="BP699" s="185"/>
      <c r="BQ699" s="199">
        <f>-'(2) B &amp; G ENCUMBRANCES'!BE698</f>
        <v>-8.0689233072916977E-11</v>
      </c>
      <c r="BR699" s="250">
        <f>-BK699-BL699+BQ699</f>
        <v>0</v>
      </c>
      <c r="BS699" s="2"/>
      <c r="BT699" s="112"/>
      <c r="BU699" s="2"/>
    </row>
    <row r="700" spans="1:73" ht="18.75" thickBot="1">
      <c r="C700" s="45"/>
      <c r="D700" s="45"/>
      <c r="E700" s="45"/>
      <c r="F700" s="45"/>
      <c r="G700" s="45"/>
      <c r="H700" s="45"/>
      <c r="I700" s="54"/>
      <c r="J700" s="50"/>
      <c r="K700" s="45"/>
      <c r="L700" s="54"/>
      <c r="M700" s="54"/>
      <c r="N700" s="45"/>
      <c r="O700" s="50"/>
      <c r="P700" s="50"/>
      <c r="Q700" s="50"/>
      <c r="R700" s="50"/>
      <c r="S700" s="153"/>
      <c r="T700" s="153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158"/>
      <c r="BI700" s="200"/>
      <c r="BJ700" s="201" t="s">
        <v>94</v>
      </c>
      <c r="BK700" s="202">
        <f>+BK698+BK699</f>
        <v>153157.54000000141</v>
      </c>
      <c r="BL700" s="202">
        <f>+BL698+BL699</f>
        <v>391317.13999999996</v>
      </c>
      <c r="BM700" s="203"/>
      <c r="BN700" s="203"/>
      <c r="BO700" s="204" t="s">
        <v>97</v>
      </c>
      <c r="BP700" s="203"/>
      <c r="BQ700" s="125">
        <f>SUM(BK700:BL700)</f>
        <v>544474.68000000133</v>
      </c>
      <c r="BR700" s="250">
        <f>-BK700-BL700+BQ700</f>
        <v>0</v>
      </c>
      <c r="BS700" s="2"/>
      <c r="BT700" s="112"/>
      <c r="BU700" s="2"/>
    </row>
    <row r="701" spans="1:73" ht="18">
      <c r="C701" s="53"/>
      <c r="D701" s="45"/>
      <c r="E701" s="53"/>
      <c r="F701" s="45"/>
      <c r="G701" s="45"/>
      <c r="H701" s="45"/>
      <c r="I701" s="50"/>
      <c r="J701" s="50"/>
      <c r="K701" s="45"/>
      <c r="L701" s="45"/>
      <c r="M701" s="50"/>
      <c r="N701" s="45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I701" s="257" t="s">
        <v>103</v>
      </c>
      <c r="BJ701" s="258"/>
      <c r="BK701" s="130">
        <v>0</v>
      </c>
      <c r="BL701" s="130">
        <v>0</v>
      </c>
      <c r="BM701" s="79"/>
      <c r="BN701" s="205"/>
      <c r="BO701" s="206" t="s">
        <v>136</v>
      </c>
      <c r="BP701" s="101"/>
      <c r="BQ701" s="150">
        <v>0</v>
      </c>
      <c r="BR701" s="250">
        <f>-BK701-BL701+BQ701</f>
        <v>0</v>
      </c>
      <c r="BS701" s="2"/>
      <c r="BT701" s="112"/>
      <c r="BU701" s="2"/>
    </row>
    <row r="702" spans="1:73" ht="18.75" thickBot="1">
      <c r="C702" s="53"/>
      <c r="D702" s="45"/>
      <c r="E702" s="53"/>
      <c r="F702" s="45"/>
      <c r="G702" s="45"/>
      <c r="H702" s="45"/>
      <c r="I702" s="50"/>
      <c r="J702" s="50"/>
      <c r="K702" s="45"/>
      <c r="L702" s="45"/>
      <c r="M702" s="50"/>
      <c r="N702" s="45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I702" s="102" t="s">
        <v>99</v>
      </c>
      <c r="BJ702" s="103"/>
      <c r="BK702" s="124">
        <f>SUM(BK700:BK701)</f>
        <v>153157.54000000141</v>
      </c>
      <c r="BL702" s="124">
        <f>SUM(BL700:BL701)</f>
        <v>391317.13999999996</v>
      </c>
      <c r="BM702" s="97"/>
      <c r="BN702" s="207"/>
      <c r="BO702" s="208" t="s">
        <v>98</v>
      </c>
      <c r="BP702" s="100"/>
      <c r="BQ702" s="125">
        <f>SUM(BK702:BL702)</f>
        <v>544474.68000000133</v>
      </c>
      <c r="BR702" s="250">
        <f>-BK702-BL702+BQ702</f>
        <v>0</v>
      </c>
      <c r="BS702" s="2"/>
      <c r="BT702" s="112"/>
      <c r="BU702" s="2"/>
    </row>
    <row r="703" spans="1:73" ht="10.5" customHeight="1">
      <c r="C703" s="53"/>
      <c r="D703" s="45"/>
      <c r="E703" s="53"/>
      <c r="F703" s="45"/>
      <c r="G703" s="45"/>
      <c r="H703" s="45"/>
      <c r="I703" s="50"/>
      <c r="J703" s="50"/>
      <c r="K703" s="45"/>
      <c r="L703" s="45"/>
      <c r="M703" s="50"/>
      <c r="N703" s="45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I703" s="146"/>
      <c r="BJ703" s="57"/>
      <c r="BK703" s="80"/>
      <c r="BL703" s="81"/>
      <c r="BM703" s="81"/>
      <c r="BN703" s="81"/>
      <c r="BO703" s="81"/>
      <c r="BP703" s="81"/>
      <c r="BQ703" s="147"/>
      <c r="BR703" s="240" t="s">
        <v>117</v>
      </c>
    </row>
    <row r="704" spans="1:73" ht="15.75" hidden="1" customHeight="1">
      <c r="C704" s="51"/>
      <c r="D704" s="45"/>
      <c r="E704" s="45"/>
      <c r="F704" s="45"/>
      <c r="G704" s="45"/>
      <c r="H704" s="45"/>
      <c r="I704" s="50"/>
      <c r="J704" s="50"/>
      <c r="K704" s="45"/>
      <c r="L704" s="45"/>
      <c r="M704" s="50"/>
      <c r="N704" s="45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I704" s="146"/>
      <c r="BJ704" s="148"/>
      <c r="BK704" s="80"/>
      <c r="BL704" s="225" t="s">
        <v>61</v>
      </c>
      <c r="BM704" s="226">
        <f>SUM(BM14:BM50)</f>
        <v>601292.43999999994</v>
      </c>
      <c r="BN704" s="226">
        <f>SUM(BN14:BN50)+BN84</f>
        <v>725180.76</v>
      </c>
      <c r="BO704" s="226">
        <f>SUM(BO14:BO50)</f>
        <v>22635.489999999998</v>
      </c>
      <c r="BP704" s="226">
        <f>SUM(BP14:BP50)</f>
        <v>261985.88</v>
      </c>
      <c r="BQ704" s="227"/>
      <c r="BR704" s="33"/>
    </row>
    <row r="705" spans="3:69" ht="15.75" hidden="1" customHeight="1">
      <c r="BI705" s="146"/>
      <c r="BJ705" s="148"/>
      <c r="BK705" s="80"/>
      <c r="BL705" s="228" t="s">
        <v>60</v>
      </c>
      <c r="BM705" s="229">
        <f>SUM(BM51:BM84)</f>
        <v>180854.64999999997</v>
      </c>
      <c r="BN705" s="229">
        <f>SUM(BN51:BN84)-BN84</f>
        <v>1279432.1100000003</v>
      </c>
      <c r="BO705" s="229">
        <f>SUM(BO51:BO84)</f>
        <v>42696.5</v>
      </c>
      <c r="BP705" s="229">
        <f>SUM(BP51:BP84)</f>
        <v>428285.09</v>
      </c>
      <c r="BQ705" s="230"/>
    </row>
    <row r="706" spans="3:69" ht="15.75" customHeight="1">
      <c r="BI706" s="146"/>
      <c r="BJ706" s="148"/>
      <c r="BK706" s="80"/>
      <c r="BL706" s="231" t="s">
        <v>62</v>
      </c>
      <c r="BM706" s="232">
        <f>SUM(BM85:BM141)</f>
        <v>292086.88500000001</v>
      </c>
      <c r="BN706" s="232">
        <f>SUM(BN85:BN141)</f>
        <v>1283007.9550000001</v>
      </c>
      <c r="BO706" s="232">
        <f>SUM(BO85:BO141)</f>
        <v>508762.1</v>
      </c>
      <c r="BP706" s="232">
        <f>SUM(BP85:BP141)</f>
        <v>664323.0399999998</v>
      </c>
      <c r="BQ706" s="230"/>
    </row>
    <row r="707" spans="3:69" ht="15.75" customHeight="1">
      <c r="BI707" s="146"/>
      <c r="BJ707" s="148"/>
      <c r="BK707" s="80"/>
      <c r="BL707" s="231" t="s">
        <v>157</v>
      </c>
      <c r="BM707" s="232">
        <f>SUM(BM142:BM241)</f>
        <v>435395.44499999995</v>
      </c>
      <c r="BN707" s="232">
        <f>SUM(BN142:BN241)</f>
        <v>1428933.165</v>
      </c>
      <c r="BO707" s="232">
        <f>SUM(BO142:BO241)</f>
        <v>34200.559999999998</v>
      </c>
      <c r="BP707" s="232">
        <f>SUM(BP142:BP241)</f>
        <v>1083906.28</v>
      </c>
      <c r="BQ707" s="230"/>
    </row>
    <row r="708" spans="3:69" ht="15.75" customHeight="1">
      <c r="BI708" s="146"/>
      <c r="BJ708" s="148"/>
      <c r="BK708" s="80"/>
      <c r="BL708" s="231" t="s">
        <v>231</v>
      </c>
      <c r="BM708" s="232">
        <f>SUM(BM242:BM315)</f>
        <v>304187.80499999993</v>
      </c>
      <c r="BN708" s="232">
        <f>SUM(BN242:BN315)</f>
        <v>1277317.865</v>
      </c>
      <c r="BO708" s="232">
        <f>SUM(BO242:BO315)</f>
        <v>0</v>
      </c>
      <c r="BP708" s="232">
        <f>SUM(BP242:BP315)</f>
        <v>1517706.0499999993</v>
      </c>
      <c r="BQ708" s="230"/>
    </row>
    <row r="709" spans="3:69" ht="15.75" customHeight="1">
      <c r="BI709" s="146"/>
      <c r="BJ709" s="148"/>
      <c r="BK709" s="80"/>
      <c r="BL709" s="231" t="s">
        <v>292</v>
      </c>
      <c r="BM709" s="232">
        <f>SUM(BM316:BM458)</f>
        <v>221377.30500000002</v>
      </c>
      <c r="BN709" s="232">
        <f>SUM(BN316:BN458)</f>
        <v>130911.765</v>
      </c>
      <c r="BO709" s="232">
        <f>SUM(BO316:BO458)</f>
        <v>93734.06</v>
      </c>
      <c r="BP709" s="232">
        <f>SUM(BP316:BP458)</f>
        <v>1530313.05</v>
      </c>
      <c r="BQ709" s="230"/>
    </row>
    <row r="710" spans="3:69" ht="15.75" customHeight="1">
      <c r="BI710" s="146"/>
      <c r="BJ710" s="148"/>
      <c r="BK710" s="80"/>
      <c r="BL710" s="231" t="s">
        <v>387</v>
      </c>
      <c r="BM710" s="232">
        <f>SUM(BM459:BM569)</f>
        <v>-320208.4250000001</v>
      </c>
      <c r="BN710" s="232">
        <f>SUM(BN459:BN569)</f>
        <v>2432360.5950000007</v>
      </c>
      <c r="BO710" s="232">
        <f>SUM(BO459:BO569)</f>
        <v>119875</v>
      </c>
      <c r="BP710" s="232">
        <f>SUM(BP459:BP569)</f>
        <v>2870845.88</v>
      </c>
      <c r="BQ710" s="230"/>
    </row>
    <row r="711" spans="3:69" ht="15.75" customHeight="1">
      <c r="BI711" s="146"/>
      <c r="BJ711" s="148"/>
      <c r="BK711" s="80"/>
      <c r="BL711" s="231" t="s">
        <v>496</v>
      </c>
      <c r="BM711" s="232">
        <f>SUM(BM570:BM642)</f>
        <v>856.2850000000002</v>
      </c>
      <c r="BN711" s="232">
        <f>SUM(BN570:BN642)</f>
        <v>848302.69500000007</v>
      </c>
      <c r="BO711" s="232">
        <f>SUM(BO570:BO642)</f>
        <v>693913.29999999993</v>
      </c>
      <c r="BP711" s="232">
        <f>SUM(BP570:BP642)</f>
        <v>798618.19</v>
      </c>
      <c r="BQ711" s="230"/>
    </row>
    <row r="712" spans="3:69" ht="7.5" customHeight="1">
      <c r="C712" s="45"/>
      <c r="D712" s="45"/>
      <c r="E712" s="45"/>
      <c r="F712" s="45"/>
      <c r="G712" s="45"/>
      <c r="H712" s="45"/>
      <c r="I712" s="45"/>
      <c r="J712" s="50"/>
      <c r="K712" s="45"/>
      <c r="L712" s="45"/>
      <c r="M712" s="50"/>
      <c r="N712" s="45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I712" s="146"/>
      <c r="BJ712" s="148"/>
      <c r="BK712" s="80"/>
      <c r="BL712" s="233"/>
      <c r="BM712" s="234"/>
      <c r="BN712" s="234"/>
      <c r="BO712" s="234"/>
      <c r="BP712" s="234"/>
      <c r="BQ712" s="230"/>
    </row>
    <row r="713" spans="3:69" ht="15.75">
      <c r="C713" s="45"/>
      <c r="D713" s="45"/>
      <c r="E713" s="45" t="s">
        <v>72</v>
      </c>
      <c r="F713" s="45"/>
      <c r="G713" s="45"/>
      <c r="H713" s="45"/>
      <c r="I713" s="45"/>
      <c r="J713" s="50"/>
      <c r="K713" s="45"/>
      <c r="L713" s="45"/>
      <c r="M713" s="50"/>
      <c r="N713" s="45"/>
      <c r="O713" s="50"/>
      <c r="P713" s="50"/>
      <c r="Q713" s="50"/>
      <c r="R713" s="50"/>
      <c r="S713" s="157"/>
      <c r="T713" s="157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I713" s="146"/>
      <c r="BJ713" s="148"/>
      <c r="BK713" s="148"/>
      <c r="BL713" s="235" t="s">
        <v>158</v>
      </c>
      <c r="BM713" s="269">
        <f>+BN706+BM706</f>
        <v>1575094.84</v>
      </c>
      <c r="BN713" s="270"/>
      <c r="BO713" s="269">
        <f>+BP706+BO706</f>
        <v>1173085.1399999997</v>
      </c>
      <c r="BP713" s="270"/>
      <c r="BQ713" s="236" t="s">
        <v>159</v>
      </c>
    </row>
    <row r="714" spans="3:69" ht="18" customHeight="1">
      <c r="BI714" s="146"/>
      <c r="BJ714" s="148"/>
      <c r="BK714" s="80"/>
      <c r="BL714" s="237" t="s">
        <v>233</v>
      </c>
      <c r="BM714" s="253">
        <f>+BM707+BN707</f>
        <v>1864328.6099999999</v>
      </c>
      <c r="BN714" s="254"/>
      <c r="BO714" s="253">
        <f>+BO707+BP707</f>
        <v>1118106.8400000001</v>
      </c>
      <c r="BP714" s="254"/>
      <c r="BQ714" s="236" t="s">
        <v>160</v>
      </c>
    </row>
    <row r="715" spans="3:69" ht="20.100000000000001" customHeight="1">
      <c r="BI715" s="146"/>
      <c r="BJ715" s="148"/>
      <c r="BK715" s="80"/>
      <c r="BL715" s="237" t="s">
        <v>232</v>
      </c>
      <c r="BM715" s="253">
        <f>+BM708+BN708</f>
        <v>1581505.67</v>
      </c>
      <c r="BN715" s="254"/>
      <c r="BO715" s="253">
        <f>+BO708+BP708</f>
        <v>1517706.0499999993</v>
      </c>
      <c r="BP715" s="254"/>
      <c r="BQ715" s="236" t="s">
        <v>234</v>
      </c>
    </row>
    <row r="716" spans="3:69" ht="15.75" customHeight="1">
      <c r="BI716" s="182"/>
      <c r="BJ716" s="3"/>
      <c r="BK716" s="98"/>
      <c r="BL716" s="237" t="s">
        <v>294</v>
      </c>
      <c r="BM716" s="253">
        <f>+BM709+BN709</f>
        <v>352289.07</v>
      </c>
      <c r="BN716" s="254"/>
      <c r="BO716" s="253">
        <f>+BO709+BP709</f>
        <v>1624047.11</v>
      </c>
      <c r="BP716" s="254"/>
      <c r="BQ716" s="236" t="s">
        <v>293</v>
      </c>
    </row>
    <row r="717" spans="3:69" ht="15.75" customHeight="1">
      <c r="BI717" s="182"/>
      <c r="BJ717" s="3"/>
      <c r="BK717" s="98"/>
      <c r="BL717" s="237" t="s">
        <v>385</v>
      </c>
      <c r="BM717" s="253">
        <f>+BM710+BN710</f>
        <v>2112152.1700000004</v>
      </c>
      <c r="BN717" s="254"/>
      <c r="BO717" s="253">
        <f>+BO710+BP710</f>
        <v>2990720.88</v>
      </c>
      <c r="BP717" s="254"/>
      <c r="BQ717" s="236" t="s">
        <v>386</v>
      </c>
    </row>
    <row r="718" spans="3:69" ht="15.75" thickBot="1">
      <c r="BI718" s="82"/>
      <c r="BJ718" s="83"/>
      <c r="BK718" s="84"/>
      <c r="BL718" s="238" t="s">
        <v>497</v>
      </c>
      <c r="BM718" s="255">
        <f>BM711+BN711</f>
        <v>849158.9800000001</v>
      </c>
      <c r="BN718" s="256"/>
      <c r="BO718" s="255">
        <f>BO711+BP711</f>
        <v>1492531.4899999998</v>
      </c>
      <c r="BP718" s="256"/>
      <c r="BQ718" s="239" t="s">
        <v>498</v>
      </c>
    </row>
  </sheetData>
  <mergeCells count="74">
    <mergeCell ref="BM713:BN713"/>
    <mergeCell ref="BC10:BC12"/>
    <mergeCell ref="BD10:BD12"/>
    <mergeCell ref="AN10:AN12"/>
    <mergeCell ref="AO10:AO12"/>
    <mergeCell ref="AT10:AT12"/>
    <mergeCell ref="AS10:AS12"/>
    <mergeCell ref="AL10:AL12"/>
    <mergeCell ref="AQ10:AQ12"/>
    <mergeCell ref="AM10:AM12"/>
    <mergeCell ref="BI8:BQ8"/>
    <mergeCell ref="BB10:BB12"/>
    <mergeCell ref="AX10:AX12"/>
    <mergeCell ref="BA10:BA12"/>
    <mergeCell ref="AY10:AY12"/>
    <mergeCell ref="AZ10:AZ12"/>
    <mergeCell ref="BE10:BE12"/>
    <mergeCell ref="H10:H12"/>
    <mergeCell ref="M10:M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L10:L12"/>
    <mergeCell ref="AI10:AI12"/>
    <mergeCell ref="AK10:AK12"/>
    <mergeCell ref="AJ10:AJ12"/>
    <mergeCell ref="AE10:AE12"/>
    <mergeCell ref="O10:O12"/>
    <mergeCell ref="S10:S12"/>
    <mergeCell ref="P10:P12"/>
    <mergeCell ref="Q10:Q12"/>
    <mergeCell ref="U10:U12"/>
    <mergeCell ref="AH10:AH12"/>
    <mergeCell ref="W10:W12"/>
    <mergeCell ref="AF10:AF12"/>
    <mergeCell ref="X10:X12"/>
    <mergeCell ref="AA10:AA12"/>
    <mergeCell ref="AB10:AB12"/>
    <mergeCell ref="AW10:AW12"/>
    <mergeCell ref="BM714:BN714"/>
    <mergeCell ref="BO714:BP714"/>
    <mergeCell ref="BO713:BP713"/>
    <mergeCell ref="N10:N12"/>
    <mergeCell ref="R10:R12"/>
    <mergeCell ref="Z10:Z12"/>
    <mergeCell ref="Y10:Y12"/>
    <mergeCell ref="V10:V12"/>
    <mergeCell ref="AG10:AG12"/>
    <mergeCell ref="AU10:AU12"/>
    <mergeCell ref="AC10:AC12"/>
    <mergeCell ref="AD10:AD12"/>
    <mergeCell ref="AP10:AP12"/>
    <mergeCell ref="AR10:AR12"/>
    <mergeCell ref="AV10:AV12"/>
    <mergeCell ref="BI701:BJ701"/>
    <mergeCell ref="BI10:BQ10"/>
    <mergeCell ref="BM12:BN12"/>
    <mergeCell ref="BO12:BP12"/>
    <mergeCell ref="BK12:BL12"/>
    <mergeCell ref="BM716:BN716"/>
    <mergeCell ref="BO716:BP716"/>
    <mergeCell ref="BM715:BN715"/>
    <mergeCell ref="BO715:BP715"/>
    <mergeCell ref="BM718:BN718"/>
    <mergeCell ref="BO718:BP718"/>
    <mergeCell ref="BM717:BN717"/>
    <mergeCell ref="BO717:BP717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05" formulaRange="1"/>
    <ignoredError sqref="BN704:BN705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10"/>
  <sheetViews>
    <sheetView showZeros="0" workbookViewId="0">
      <pane ySplit="12" topLeftCell="A686" activePane="bottomLeft" state="frozen"/>
      <selection pane="bottomLeft" activeCell="A694" sqref="A694:IV694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851620.74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2" t="str">
        <f>+' (1) Cap Res.2009-2010'!B10</f>
        <v>AVE EMERG GENERATOR SERVER ROOM KEYSTONE ELECT</v>
      </c>
      <c r="C8" s="282" t="str">
        <f>+' (1) Cap Res.2009-2010'!C10</f>
        <v xml:space="preserve">EMHS FIRE ALARM NORTHWEST SERVICE CO </v>
      </c>
      <c r="D8" s="282" t="str">
        <f>+' (1) Cap Res.2009-2010'!D10</f>
        <v xml:space="preserve">BWMS  EXTERIOR MASONRY ALLSTATE RESTORATION </v>
      </c>
      <c r="E8" s="282" t="str">
        <f>+' (1) Cap Res.2009-2010'!E10</f>
        <v xml:space="preserve">WAHS ROOF JMST ROOFING </v>
      </c>
      <c r="F8" s="282" t="str">
        <f>+' (1) Cap Res.2009-2010'!F10</f>
        <v>EMHS  SEWAGE TR PLAN,  0602 ALARM SYSTEM 9,318.00 HF LENS.</v>
      </c>
      <c r="G8" s="282" t="str">
        <f>+' (1) Cap Res.2009-2010'!G10</f>
        <v xml:space="preserve"> BWMS, WAHS, EMHS  WINDOW REPLACEMENT WTW ARCHITECTS</v>
      </c>
      <c r="H8" s="282" t="str">
        <f>+' (1) Cap Res.2009-2010'!H10</f>
        <v>EMHS SEWAGE TREATMENT PLANT KEYSTONE ELECT</v>
      </c>
      <c r="I8" s="282" t="str">
        <f>+' (1) Cap Res.2009-2010'!I10</f>
        <v xml:space="preserve">EMHS  SEWAGE TREATMENT PLANT WM T SPAEDER CO INC,  </v>
      </c>
      <c r="J8" s="282" t="str">
        <f>+' (1) Cap Res.2009-2010'!J10</f>
        <v>SSELC PARK LOT, URBAN ENGINRS OF ERIE , &amp; HRLC</v>
      </c>
      <c r="K8" s="282" t="str">
        <f>+' (1) Cap Res.2009-2010'!K10</f>
        <v xml:space="preserve">SSELC   PARKING  LOT, KINGVVIEW ENTERPRISES          </v>
      </c>
      <c r="L8" s="282" t="str">
        <f>+' (1) Cap Res.2009-2010'!L10</f>
        <v>SGES VENTILATION SYSTEM, RADON OF ERIE</v>
      </c>
      <c r="M8" s="282" t="str">
        <f>+' (1) Cap Res.2009-2010'!M10</f>
        <v>BWMS, EMHS, SAMHS, WCCC, WAHS, RES,  SECURITY SYSTEM UPGRADE   HF LENZ</v>
      </c>
      <c r="N8" s="282" t="str">
        <f>+' (1) Cap Res.2009-2010'!N10</f>
        <v>WCCC WELD LAB ADDITION</v>
      </c>
      <c r="O8" s="282" t="str">
        <f>+' (1) Cap Res.2009-2010'!O10</f>
        <v>WAHS  &amp; EMHS EXTERNAL ELECT UPGRADE</v>
      </c>
      <c r="P8" s="282" t="str">
        <f>+' (1) Cap Res.2009-2010'!P10</f>
        <v>WCCC &amp; SAMHS FIRE ALARM UPGRADE</v>
      </c>
      <c r="Q8" s="282" t="str">
        <f>+' (1) Cap Res.2009-2010'!Q10</f>
        <v>SAMHS BLEACHERS</v>
      </c>
      <c r="R8" s="282" t="str">
        <f>+' (1) Cap Res.2009-2010'!R10</f>
        <v>MASTER FACILITIES PLAN  Studio Z Architects</v>
      </c>
      <c r="S8" s="131"/>
      <c r="T8" s="131"/>
      <c r="U8" s="282" t="str">
        <f>+' (1) Cap Res.2009-2010'!U10</f>
        <v>WAHS, YEMS, YAHS, &amp; EMHS    TECH ED LAB PROJECT</v>
      </c>
      <c r="V8" s="282" t="s">
        <v>187</v>
      </c>
      <c r="W8" s="282" t="s">
        <v>244</v>
      </c>
      <c r="X8" s="282" t="s">
        <v>245</v>
      </c>
      <c r="Y8" s="282" t="s">
        <v>246</v>
      </c>
      <c r="Z8" s="282" t="s">
        <v>249</v>
      </c>
      <c r="AA8" s="282" t="s">
        <v>250</v>
      </c>
      <c r="AB8" s="282" t="s">
        <v>252</v>
      </c>
      <c r="AC8" s="287" t="s">
        <v>273</v>
      </c>
      <c r="AD8" s="279" t="s">
        <v>272</v>
      </c>
      <c r="AE8" s="280" t="s">
        <v>325</v>
      </c>
      <c r="AF8" s="284" t="s">
        <v>259</v>
      </c>
      <c r="AG8" s="284" t="s">
        <v>282</v>
      </c>
      <c r="AH8" s="284" t="s">
        <v>283</v>
      </c>
      <c r="AI8" s="284" t="s">
        <v>299</v>
      </c>
      <c r="AJ8" s="284" t="s">
        <v>296</v>
      </c>
      <c r="AK8" s="284" t="s">
        <v>338</v>
      </c>
      <c r="AL8" s="284" t="s">
        <v>371</v>
      </c>
      <c r="AM8" s="284" t="s">
        <v>373</v>
      </c>
      <c r="AN8" s="284" t="s">
        <v>378</v>
      </c>
      <c r="AO8" s="284" t="s">
        <v>488</v>
      </c>
      <c r="AP8" s="284" t="s">
        <v>345</v>
      </c>
      <c r="AQ8" s="284" t="s">
        <v>369</v>
      </c>
      <c r="AR8" s="284" t="s">
        <v>368</v>
      </c>
      <c r="AS8" s="284" t="s">
        <v>395</v>
      </c>
      <c r="AT8" s="284" t="s">
        <v>392</v>
      </c>
      <c r="AU8" s="284" t="s">
        <v>400</v>
      </c>
      <c r="AV8" s="284" t="s">
        <v>407</v>
      </c>
      <c r="AW8" s="284" t="s">
        <v>412</v>
      </c>
      <c r="AX8" s="284" t="s">
        <v>407</v>
      </c>
      <c r="AY8" s="284" t="s">
        <v>425</v>
      </c>
      <c r="AZ8" s="284" t="s">
        <v>430</v>
      </c>
      <c r="BA8" s="284" t="s">
        <v>461</v>
      </c>
      <c r="BB8" s="284" t="s">
        <v>448</v>
      </c>
      <c r="BC8" s="284" t="s">
        <v>455</v>
      </c>
      <c r="BD8" s="284" t="s">
        <v>492</v>
      </c>
      <c r="BE8" s="284" t="s">
        <v>478</v>
      </c>
    </row>
    <row r="9" spans="1:57">
      <c r="A9" s="39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132"/>
      <c r="T9" s="132"/>
      <c r="U9" s="283"/>
      <c r="V9" s="283"/>
      <c r="W9" s="283"/>
      <c r="X9" s="283"/>
      <c r="Y9" s="283"/>
      <c r="Z9" s="283"/>
      <c r="AA9" s="283"/>
      <c r="AB9" s="283"/>
      <c r="AC9" s="288"/>
      <c r="AD9" s="280"/>
      <c r="AE9" s="280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</row>
    <row r="10" spans="1:57" ht="64.5" customHeight="1" thickBot="1">
      <c r="A10" s="39"/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132"/>
      <c r="T10" s="132"/>
      <c r="U10" s="283"/>
      <c r="V10" s="283"/>
      <c r="W10" s="283"/>
      <c r="X10" s="283"/>
      <c r="Y10" s="283"/>
      <c r="Z10" s="283"/>
      <c r="AA10" s="283"/>
      <c r="AB10" s="283"/>
      <c r="AC10" s="289"/>
      <c r="AD10" s="281"/>
      <c r="AE10" s="281"/>
      <c r="AF10" s="285"/>
      <c r="AG10" s="285"/>
      <c r="AH10" s="285"/>
      <c r="AI10" s="285"/>
      <c r="AJ10" s="285"/>
      <c r="AK10" s="285"/>
      <c r="AL10" s="286"/>
      <c r="AM10" s="286"/>
      <c r="AN10" s="286"/>
      <c r="AO10" s="286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851620.74</v>
      </c>
      <c r="AZ11" s="94">
        <f>+' (1) Cap Res.2009-2010'!AZ13</f>
        <v>93977.75</v>
      </c>
      <c r="BA11" s="94">
        <f>+' (1) Cap Res.2009-2010'!BA13</f>
        <v>461532.29000000004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</row>
    <row r="695" spans="1:57" ht="13.5">
      <c r="A695" s="177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</row>
    <row r="696" spans="1:57" ht="14.25" thickBot="1">
      <c r="A696" s="177">
        <f>+' (1) Cap Res.2009-2010'!BI697</f>
        <v>0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4.25" thickBot="1">
      <c r="A697" s="39" t="s">
        <v>75</v>
      </c>
      <c r="B697" s="152">
        <f t="shared" ref="B697:I697" si="0">SUM(B11:B211)</f>
        <v>5.4569682106375694E-12</v>
      </c>
      <c r="C697" s="152">
        <f t="shared" si="0"/>
        <v>7.2759576141834259E-12</v>
      </c>
      <c r="D697" s="152">
        <f t="shared" si="0"/>
        <v>0</v>
      </c>
      <c r="E697" s="152">
        <f t="shared" si="0"/>
        <v>0</v>
      </c>
      <c r="F697" s="152">
        <f t="shared" si="0"/>
        <v>4.5474735088646412E-13</v>
      </c>
      <c r="G697" s="152">
        <f t="shared" si="0"/>
        <v>0</v>
      </c>
      <c r="H697" s="152">
        <f t="shared" si="0"/>
        <v>0</v>
      </c>
      <c r="I697" s="152">
        <f t="shared" si="0"/>
        <v>0</v>
      </c>
      <c r="J697" s="152">
        <f t="shared" ref="J697:R697" si="1">SUM(J11:J329)</f>
        <v>0</v>
      </c>
      <c r="K697" s="152">
        <f t="shared" si="1"/>
        <v>0</v>
      </c>
      <c r="L697" s="152">
        <f t="shared" si="1"/>
        <v>0</v>
      </c>
      <c r="M697" s="152">
        <f t="shared" si="1"/>
        <v>-1.4551915228366852E-11</v>
      </c>
      <c r="N697" s="152">
        <f t="shared" si="1"/>
        <v>0</v>
      </c>
      <c r="O697" s="152">
        <f t="shared" si="1"/>
        <v>4.2973624658770859E-11</v>
      </c>
      <c r="P697" s="152">
        <f t="shared" si="1"/>
        <v>-1.8189894035458565E-11</v>
      </c>
      <c r="Q697" s="152">
        <f t="shared" si="1"/>
        <v>0</v>
      </c>
      <c r="R697" s="152">
        <f t="shared" si="1"/>
        <v>5.4001247917767614E-13</v>
      </c>
      <c r="S697" s="152">
        <f t="shared" ref="S697:BE697" si="2">SUM(S11:S696)</f>
        <v>-9.0949470177292824E-13</v>
      </c>
      <c r="T697" s="152">
        <f t="shared" si="2"/>
        <v>0</v>
      </c>
      <c r="U697" s="152">
        <f t="shared" si="2"/>
        <v>-2.1827872842550278E-11</v>
      </c>
      <c r="V697" s="152">
        <f t="shared" si="2"/>
        <v>0</v>
      </c>
      <c r="W697" s="152">
        <f t="shared" si="2"/>
        <v>-7.2759576141834259E-12</v>
      </c>
      <c r="X697" s="152">
        <f t="shared" si="2"/>
        <v>5.4569682106375694E-12</v>
      </c>
      <c r="Y697" s="152">
        <f t="shared" si="2"/>
        <v>-7.2759576141834259E-12</v>
      </c>
      <c r="Z697" s="152">
        <f t="shared" si="2"/>
        <v>0</v>
      </c>
      <c r="AA697" s="152">
        <f t="shared" si="2"/>
        <v>0</v>
      </c>
      <c r="AB697" s="152">
        <f t="shared" si="2"/>
        <v>0</v>
      </c>
      <c r="AC697" s="152">
        <f t="shared" si="2"/>
        <v>0</v>
      </c>
      <c r="AD697" s="152">
        <f t="shared" si="2"/>
        <v>0</v>
      </c>
      <c r="AE697" s="152">
        <f t="shared" si="2"/>
        <v>2.1827872842550278E-11</v>
      </c>
      <c r="AF697" s="152">
        <f t="shared" si="2"/>
        <v>-2.7284841053187847E-12</v>
      </c>
      <c r="AG697" s="152">
        <f t="shared" si="2"/>
        <v>0</v>
      </c>
      <c r="AH697" s="152">
        <f t="shared" si="2"/>
        <v>7.2759576141834259E-12</v>
      </c>
      <c r="AI697" s="152">
        <f t="shared" si="2"/>
        <v>3.637978807091713E-12</v>
      </c>
      <c r="AJ697" s="152">
        <f t="shared" si="2"/>
        <v>4.5474735088646412E-13</v>
      </c>
      <c r="AK697" s="152">
        <f t="shared" si="2"/>
        <v>0</v>
      </c>
      <c r="AL697" s="152">
        <f t="shared" si="2"/>
        <v>0</v>
      </c>
      <c r="AM697" s="152">
        <f t="shared" si="2"/>
        <v>0</v>
      </c>
      <c r="AN697" s="152">
        <f t="shared" si="2"/>
        <v>0</v>
      </c>
      <c r="AO697" s="152">
        <f t="shared" si="2"/>
        <v>5.9117155615240335E-12</v>
      </c>
      <c r="AP697" s="152">
        <f t="shared" si="2"/>
        <v>1.8189894035458565E-12</v>
      </c>
      <c r="AQ697" s="152">
        <f t="shared" si="2"/>
        <v>0</v>
      </c>
      <c r="AR697" s="152">
        <f t="shared" si="2"/>
        <v>0</v>
      </c>
      <c r="AS697" s="152">
        <f t="shared" si="2"/>
        <v>-9.0949470177292824E-13</v>
      </c>
      <c r="AT697" s="152">
        <f t="shared" si="2"/>
        <v>0</v>
      </c>
      <c r="AU697" s="152">
        <f t="shared" si="2"/>
        <v>0</v>
      </c>
      <c r="AV697" s="152">
        <f t="shared" si="2"/>
        <v>7.2759576141834259E-12</v>
      </c>
      <c r="AW697" s="152">
        <f t="shared" si="2"/>
        <v>0</v>
      </c>
      <c r="AX697" s="152">
        <f t="shared" si="2"/>
        <v>0</v>
      </c>
      <c r="AY697" s="152">
        <f t="shared" si="2"/>
        <v>2.1827872842550278E-11</v>
      </c>
      <c r="AZ697" s="152">
        <f t="shared" si="2"/>
        <v>-7.2759576141834259E-12</v>
      </c>
      <c r="BA697" s="152">
        <f t="shared" si="2"/>
        <v>2.1827872842550278E-11</v>
      </c>
      <c r="BB697" s="152">
        <f t="shared" si="2"/>
        <v>0</v>
      </c>
      <c r="BC697" s="152">
        <f t="shared" si="2"/>
        <v>1.8189894035458565E-12</v>
      </c>
      <c r="BD697" s="152">
        <f t="shared" si="2"/>
        <v>5.7980287238024175E-12</v>
      </c>
      <c r="BE697" s="152">
        <f t="shared" si="2"/>
        <v>0</v>
      </c>
    </row>
    <row r="698" spans="1:57" ht="13.5">
      <c r="A698" s="156" t="s">
        <v>117</v>
      </c>
      <c r="B698" s="154">
        <f>+B697-' (1) Cap Res.2009-2010'!B698</f>
        <v>5.4569682106375694E-12</v>
      </c>
      <c r="C698" s="154">
        <f>+C697-' (1) Cap Res.2009-2010'!C698</f>
        <v>7.2759576141834259E-12</v>
      </c>
      <c r="D698" s="154">
        <f>+D697-' (1) Cap Res.2009-2010'!D698</f>
        <v>0</v>
      </c>
      <c r="E698" s="154">
        <f>+E697-' (1) Cap Res.2009-2010'!E698</f>
        <v>0</v>
      </c>
      <c r="F698" s="154">
        <f>+F697-' (1) Cap Res.2009-2010'!F698</f>
        <v>4.5474735088646412E-13</v>
      </c>
      <c r="G698" s="154">
        <f>+G697-' (1) Cap Res.2009-2010'!G698</f>
        <v>0</v>
      </c>
      <c r="H698" s="154">
        <f>+H697-' (1) Cap Res.2009-2010'!H698</f>
        <v>0</v>
      </c>
      <c r="I698" s="154">
        <f>+I697-' (1) Cap Res.2009-2010'!I698</f>
        <v>0</v>
      </c>
      <c r="J698" s="154">
        <f>+J697-' (1) Cap Res.2009-2010'!J698</f>
        <v>0</v>
      </c>
      <c r="K698" s="154">
        <f>+K697-' (1) Cap Res.2009-2010'!K698</f>
        <v>0</v>
      </c>
      <c r="L698" s="154">
        <f>+L697-' (1) Cap Res.2009-2010'!L698</f>
        <v>0</v>
      </c>
      <c r="M698" s="154">
        <f>+M697-' (1) Cap Res.2009-2010'!M698</f>
        <v>-1.4551915228366852E-11</v>
      </c>
      <c r="N698" s="155" t="s">
        <v>137</v>
      </c>
      <c r="O698" s="154">
        <f>+O697-' (1) Cap Res.2009-2010'!O698</f>
        <v>0</v>
      </c>
      <c r="P698" s="154">
        <f>+P697-' (1) Cap Res.2009-2010'!P698</f>
        <v>0</v>
      </c>
      <c r="Q698" s="154">
        <f>+Q697-' (1) Cap Res.2009-2010'!Q698</f>
        <v>0</v>
      </c>
      <c r="R698" s="154">
        <f>+R697-' (1) Cap Res.2009-2010'!R698</f>
        <v>0</v>
      </c>
      <c r="S698" s="154">
        <f>+S697-' (1) Cap Res.2009-2010'!S698</f>
        <v>-9.0949470177292824E-13</v>
      </c>
      <c r="T698" s="154">
        <f>+T697-' (1) Cap Res.2009-2010'!T698</f>
        <v>0</v>
      </c>
      <c r="U698" s="154">
        <f>+U697-' (1) Cap Res.2009-2010'!U698</f>
        <v>0</v>
      </c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  <c r="AM698" s="154"/>
      <c r="AN698" s="154"/>
      <c r="AO698" s="154"/>
      <c r="AP698" s="154"/>
      <c r="AQ698" s="154"/>
      <c r="AR698" s="154"/>
      <c r="AS698" s="154"/>
      <c r="AT698" s="154"/>
      <c r="AU698" s="154"/>
      <c r="AV698" s="154"/>
      <c r="AW698" s="154"/>
      <c r="AX698" s="154"/>
      <c r="AY698" s="154"/>
      <c r="AZ698" s="154"/>
      <c r="BA698" s="154"/>
      <c r="BB698" s="154"/>
      <c r="BE698" s="176">
        <f>SUM(B697:BE697)</f>
        <v>8.0689233072916977E-11</v>
      </c>
    </row>
    <row r="699" spans="1:57" ht="13.5" thickBot="1"/>
    <row r="700" spans="1:57" ht="13.5">
      <c r="A700" s="39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134"/>
      <c r="M700" s="120"/>
      <c r="N700" s="95"/>
      <c r="O700" s="95"/>
      <c r="P700" s="95"/>
      <c r="Q700" s="95"/>
      <c r="R700" s="135" t="s">
        <v>152</v>
      </c>
      <c r="S700" s="133"/>
      <c r="T700" s="134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  <c r="BB700" s="120"/>
      <c r="BC700" s="120"/>
      <c r="BD700" s="120"/>
      <c r="BE700" s="120"/>
    </row>
    <row r="701" spans="1:57" ht="15.75" thickBot="1">
      <c r="A701" s="96" t="s">
        <v>93</v>
      </c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99"/>
      <c r="R701" s="99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 t="s">
        <v>87</v>
      </c>
      <c r="BD701" s="43"/>
      <c r="BE701" s="43"/>
    </row>
    <row r="702" spans="1:57" ht="13.5"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</row>
    <row r="703" spans="1:57" ht="13.5"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</row>
    <row r="704" spans="1:57" ht="13.5"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</row>
    <row r="705" spans="2:57" ht="13.5"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</row>
    <row r="706" spans="2:57" ht="13.5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</row>
    <row r="707" spans="2:57" ht="13.5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</row>
    <row r="708" spans="2:57" ht="13.5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</row>
    <row r="709" spans="2:57" ht="13.5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</row>
    <row r="710" spans="2:57" ht="13.5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</row>
  </sheetData>
  <mergeCells count="54"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I8:I10"/>
    <mergeCell ref="V8:V10"/>
    <mergeCell ref="P8:P10"/>
    <mergeCell ref="H8:H10"/>
    <mergeCell ref="E8:E10"/>
    <mergeCell ref="F8:F10"/>
    <mergeCell ref="N8:N10"/>
    <mergeCell ref="AQ8:AQ10"/>
    <mergeCell ref="J8:J10"/>
    <mergeCell ref="AK8:AK10"/>
    <mergeCell ref="AV8:AV10"/>
    <mergeCell ref="BA8:BA10"/>
    <mergeCell ref="AU8:AU10"/>
    <mergeCell ref="AT8:AT10"/>
    <mergeCell ref="AY8:AY10"/>
    <mergeCell ref="AL8:AL10"/>
    <mergeCell ref="AS8:AS10"/>
    <mergeCell ref="AC8:AC10"/>
    <mergeCell ref="O8:O10"/>
    <mergeCell ref="U8:U10"/>
    <mergeCell ref="Q8:Q10"/>
    <mergeCell ref="R8:R10"/>
    <mergeCell ref="BC8:BC10"/>
    <mergeCell ref="AX8:AX10"/>
    <mergeCell ref="AE8:AE10"/>
    <mergeCell ref="AJ8:AJ10"/>
    <mergeCell ref="AG8:AG10"/>
    <mergeCell ref="AF8:AF10"/>
    <mergeCell ref="AO8:AO10"/>
    <mergeCell ref="AW8:AW10"/>
    <mergeCell ref="AH8:AH10"/>
    <mergeCell ref="AI8:AI10"/>
    <mergeCell ref="BB8:BB10"/>
    <mergeCell ref="AZ8:AZ10"/>
    <mergeCell ref="AP8:AP10"/>
    <mergeCell ref="AR8:AR10"/>
    <mergeCell ref="AM8:AM10"/>
    <mergeCell ref="AN8:AN10"/>
    <mergeCell ref="AD8:AD10"/>
    <mergeCell ref="W8:W10"/>
    <mergeCell ref="AA8:AA10"/>
    <mergeCell ref="Y8:Y10"/>
    <mergeCell ref="Z8:Z10"/>
    <mergeCell ref="X8:X10"/>
    <mergeCell ref="AB8:AB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2013-08-21T12:02:24Z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