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C11" i="1"/>
  <c r="C25"/>
  <c r="H25"/>
  <c r="K21"/>
  <c r="K23"/>
  <c r="K13"/>
  <c r="K15"/>
  <c r="K9"/>
  <c r="K19"/>
  <c r="K11"/>
  <c r="K17"/>
  <c r="K7"/>
  <c r="J25"/>
  <c r="I25"/>
  <c r="G25"/>
  <c r="F25"/>
  <c r="D25"/>
  <c r="E25"/>
  <c r="K25"/>
</calcChain>
</file>

<file path=xl/sharedStrings.xml><?xml version="1.0" encoding="utf-8"?>
<sst xmlns="http://schemas.openxmlformats.org/spreadsheetml/2006/main" count="42" uniqueCount="30">
  <si>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</si>
  <si>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</si>
  <si>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</si>
  <si>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</si>
  <si>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</si>
  <si>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</si>
  <si>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</si>
  <si>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</si>
  <si>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</si>
  <si>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</si>
  <si>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</si>
  <si>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</si>
  <si>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</si>
  <si>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</si>
  <si>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</si>
  <si>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</si>
  <si>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</si>
  <si>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</si>
  <si>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</si>
  <si>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</si>
  <si>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</si>
  <si>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</si>
  <si>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</si>
  <si>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</si>
  <si>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11/1/13</t>
  </si>
  <si>
    <t>December Debits</t>
  </si>
  <si>
    <t>December Credits</t>
  </si>
  <si>
    <t>December Interfund Transactions</t>
  </si>
  <si>
    <t>Ending Balance 12/6/13</t>
  </si>
  <si>
    <t>* Reconciled 11/30/13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</si>
</sst>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showOutlineSymbols="0" zoomScale="75" zoomScaleNormal="75" workbookViewId="0">
      <selection activeCell="J16" sqref="J16"/>
    </sheetView>
  </sheetViews>
  <sheetFormatPr defaultRowHeight="16.5" outlineLevelRow="1" outlineLevelCol="1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>
      <c r="A7" s="21" t="s">
        <v>24</v>
      </c>
      <c r="B7" s="9"/>
      <c r="C7" s="24">
        <v>19443483.550000001</v>
      </c>
      <c r="D7" s="6">
        <v>400</v>
      </c>
      <c r="E7" s="6">
        <v>8250.3799999999992</v>
      </c>
      <c r="F7" s="6">
        <v>118440.7</v>
      </c>
      <c r="G7" s="6">
        <v>15326.55</v>
      </c>
      <c r="H7" s="6">
        <v>84892.89</v>
      </c>
      <c r="I7" s="6">
        <v>71350.87</v>
      </c>
      <c r="J7" s="6">
        <v>520813.03</v>
      </c>
      <c r="K7" s="17">
        <f>SUM(C7:J7)</f>
        <v>20262957.970000003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>
      <c r="A9" s="21" t="s">
        <v>19</v>
      </c>
      <c r="B9" s="9"/>
      <c r="C9" s="24">
        <v>3314198.07</v>
      </c>
      <c r="D9" s="6">
        <v>0</v>
      </c>
      <c r="E9" s="6">
        <v>100.36</v>
      </c>
      <c r="F9" s="6">
        <v>0</v>
      </c>
      <c r="G9" s="6">
        <v>0</v>
      </c>
      <c r="H9" s="6">
        <v>47788.76</v>
      </c>
      <c r="I9" s="6">
        <v>4275.2299999999996</v>
      </c>
      <c r="J9" s="6">
        <v>5180.26</v>
      </c>
      <c r="K9" s="17">
        <f>SUM(C9:J9)</f>
        <v>3371542.6799999992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>
      <c r="A11" s="21" t="s">
        <v>20</v>
      </c>
      <c r="B11" s="9"/>
      <c r="C11" s="24">
        <f>-5555114.74+3902547.92</f>
        <v>-1652566.8200000003</v>
      </c>
      <c r="D11" s="6">
        <v>-3902947.92</v>
      </c>
      <c r="E11" s="6">
        <v>-78.55</v>
      </c>
      <c r="F11" s="6">
        <v>0</v>
      </c>
      <c r="G11" s="6">
        <v>-8734.2999999999993</v>
      </c>
      <c r="H11" s="6">
        <v>-74128.14</v>
      </c>
      <c r="I11" s="6">
        <v>-30125.33</v>
      </c>
      <c r="J11" s="6">
        <v>-285</v>
      </c>
      <c r="K11" s="17">
        <f>SUM(C11:J11)</f>
        <v>-5668866.0599999996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>
      <c r="A13" s="21" t="s">
        <v>22</v>
      </c>
      <c r="B13" s="9"/>
      <c r="C13" s="24">
        <v>-3902547.92</v>
      </c>
      <c r="D13" s="6">
        <v>3902547.92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>
      <c r="A15" s="21" t="s">
        <v>25</v>
      </c>
      <c r="B15" s="9"/>
      <c r="C15" s="24">
        <v>656863.79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656863.79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>
      <c r="A17" s="21" t="s">
        <v>26</v>
      </c>
      <c r="B17" s="9"/>
      <c r="C17" s="24">
        <v>-14364.23</v>
      </c>
      <c r="D17" s="6">
        <v>-23.33</v>
      </c>
      <c r="E17" s="6">
        <v>-117.68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17">
        <f>SUM(C17:J17)</f>
        <v>-14505.24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>
      <c r="A19" s="21" t="s">
        <v>27</v>
      </c>
      <c r="B19" s="9"/>
      <c r="C19" s="24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>
      <c r="A25" s="21" t="s">
        <v>28</v>
      </c>
      <c r="B25" s="9"/>
      <c r="C25" s="7">
        <f>SUM(C6:C24)</f>
        <v>17845066.440000001</v>
      </c>
      <c r="D25" s="7">
        <f t="shared" ref="D25:J25" si="0">SUM(D6:D24)</f>
        <v>-23.33</v>
      </c>
      <c r="E25" s="7">
        <f t="shared" si="0"/>
        <v>8154.51</v>
      </c>
      <c r="F25" s="7">
        <f t="shared" si="0"/>
        <v>118440.7</v>
      </c>
      <c r="G25" s="7">
        <f t="shared" si="0"/>
        <v>6592.25</v>
      </c>
      <c r="H25" s="7">
        <f t="shared" si="0"/>
        <v>58553.509999999995</v>
      </c>
      <c r="I25" s="7">
        <f t="shared" si="0"/>
        <v>45500.76999999999</v>
      </c>
      <c r="J25" s="7">
        <f t="shared" si="0"/>
        <v>525708.29</v>
      </c>
      <c r="K25" s="19">
        <f>SUM(K7:K24)</f>
        <v>18607993.140000004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>
      <c r="A27" s="4" t="s">
        <v>29</v>
      </c>
      <c r="B27" s="4"/>
      <c r="C27" s="8" t="s">
        <v>23</v>
      </c>
      <c r="D27" s="8" t="s">
        <v>23</v>
      </c>
      <c r="E27" s="8" t="s">
        <v>23</v>
      </c>
      <c r="F27" s="8"/>
      <c r="G27" s="8"/>
      <c r="H27" s="8"/>
      <c r="I27" s="8"/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H30" s="28"/>
    </row>
    <row r="32" spans="1:28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2013-04-02T19:24:03Z</cp:lastPrinted>
  <dcterms:created xsi:type="dcterms:W3CDTF">2012-03-20T17:28:13Z</dcterms:created>
  <dcterms:modified xsi:type="dcterms:W3CDTF">2013-12-09T15:29:16Z</dcterms:modified>
</cp:coreProperties>
</file>