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Sheet1!$A$2:$G$143</definedName>
  </definedNames>
  <calcPr calcId="144525"/>
</workbook>
</file>

<file path=xl/calcChain.xml><?xml version="1.0" encoding="utf-8"?>
<calcChain xmlns="http://schemas.openxmlformats.org/spreadsheetml/2006/main">
  <c r="E118" i="1" l="1"/>
  <c r="E107" i="1"/>
  <c r="E96" i="1"/>
  <c r="D7" i="1"/>
  <c r="G7" i="1" s="1"/>
  <c r="D8" i="1"/>
  <c r="G8" i="1" s="1"/>
  <c r="D9" i="1" s="1"/>
  <c r="G9" i="1" s="1"/>
  <c r="D10" i="1" s="1"/>
  <c r="G10" i="1" s="1"/>
  <c r="H10" i="1" l="1"/>
  <c r="D11" i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I34" i="1" l="1"/>
  <c r="D35" i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</calcChain>
</file>

<file path=xl/sharedStrings.xml><?xml version="1.0" encoding="utf-8"?>
<sst xmlns="http://schemas.openxmlformats.org/spreadsheetml/2006/main" count="141" uniqueCount="36">
  <si>
    <t>WARREN COUNTY SCHOOL DISTRICT</t>
  </si>
  <si>
    <t>Date</t>
  </si>
  <si>
    <t>Description</t>
  </si>
  <si>
    <t>Balance</t>
  </si>
  <si>
    <t>Beginning Balance</t>
  </si>
  <si>
    <t>Deposits</t>
  </si>
  <si>
    <t>Check #</t>
  </si>
  <si>
    <t>Payment</t>
  </si>
  <si>
    <t>GOB 2013 Projects Report</t>
  </si>
  <si>
    <t>James P. Hunter PE, PLS</t>
  </si>
  <si>
    <t>Building Inspection Underwriters</t>
  </si>
  <si>
    <t>Red-Check International</t>
  </si>
  <si>
    <t>Tri-State Reprographics</t>
  </si>
  <si>
    <t>E.E. Austin &amp; Son</t>
  </si>
  <si>
    <t>HRLC Architects</t>
  </si>
  <si>
    <t>VOID</t>
  </si>
  <si>
    <t>Cox &amp; Kanyuck Electric</t>
  </si>
  <si>
    <t>Allied Fire Protection Systems</t>
  </si>
  <si>
    <t>Rabe Environmental Systems</t>
  </si>
  <si>
    <t>Wm. T. Spaeder Co., Inc.</t>
  </si>
  <si>
    <t>Urban Engineers, Inc.</t>
  </si>
  <si>
    <t>Interest</t>
  </si>
  <si>
    <t>Bank Fees</t>
  </si>
  <si>
    <t>City of Warren</t>
  </si>
  <si>
    <t>Prints &amp; More by Holly</t>
  </si>
  <si>
    <t>John H. Robinson Testing</t>
  </si>
  <si>
    <t>Hudson Construction, Inc.</t>
  </si>
  <si>
    <t>OpenArc</t>
  </si>
  <si>
    <t>Blackhawk Neff</t>
  </si>
  <si>
    <t>Harold D. Myers, Jr.</t>
  </si>
  <si>
    <t>Scobell Company, Inc.</t>
  </si>
  <si>
    <t>SJB Services, Inc.</t>
  </si>
  <si>
    <t>Warren County School District</t>
  </si>
  <si>
    <t>R. A. Greig Equipment Company</t>
  </si>
  <si>
    <t>United Rentals</t>
  </si>
  <si>
    <t>Dennis LaMonica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</si>
</sst>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9" xfId="1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8" fontId="10" fillId="2" borderId="11" xfId="1" applyNumberFormat="1" applyFont="1" applyFill="1" applyBorder="1" applyAlignment="1">
      <alignment vertical="center"/>
    </xf>
    <xf numFmtId="8" fontId="10" fillId="2" borderId="12" xfId="1" applyNumberFormat="1" applyFont="1" applyFill="1" applyBorder="1" applyAlignment="1">
      <alignment vertic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8" fontId="8" fillId="0" borderId="14" xfId="0" applyNumberFormat="1" applyFont="1" applyBorder="1" applyAlignment="1">
      <alignment horizontal="center"/>
    </xf>
    <xf numFmtId="8" fontId="8" fillId="0" borderId="16" xfId="1" applyNumberFormat="1" applyFont="1" applyBorder="1" applyAlignment="1">
      <alignment horizontal="center"/>
    </xf>
    <xf numFmtId="8" fontId="9" fillId="0" borderId="15" xfId="1" applyNumberFormat="1" applyFont="1" applyBorder="1" applyAlignment="1">
      <alignment horizontal="center"/>
    </xf>
    <xf numFmtId="8" fontId="8" fillId="0" borderId="14" xfId="1" applyNumberFormat="1" applyFont="1" applyBorder="1" applyAlignment="1">
      <alignment horizontal="center"/>
    </xf>
    <xf numFmtId="2" fontId="2" fillId="0" borderId="0" xfId="0" applyNumberFormat="1" applyFont="1"/>
    <xf numFmtId="8" fontId="15" fillId="0" borderId="7" xfId="1" applyNumberFormat="1" applyFont="1" applyBorder="1" applyAlignment="1">
      <alignment vertical="center"/>
    </xf>
    <xf numFmtId="8" fontId="4" fillId="0" borderId="17" xfId="1" applyNumberFormat="1" applyFont="1" applyBorder="1" applyAlignment="1">
      <alignment horizontal="center" vertical="center"/>
    </xf>
    <xf numFmtId="8" fontId="4" fillId="0" borderId="18" xfId="1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workbookViewId="0">
      <pane ySplit="6" topLeftCell="A127" activePane="bottomLeft" state="frozen"/>
      <selection pane="bottomLeft" activeCell="H129" sqref="H129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44" t="s">
        <v>0</v>
      </c>
      <c r="B2" s="45"/>
      <c r="C2" s="46"/>
      <c r="D2" s="46"/>
      <c r="E2" s="46"/>
      <c r="F2" s="46"/>
      <c r="G2" s="4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48" t="s">
        <v>8</v>
      </c>
      <c r="B4" s="49"/>
      <c r="C4" s="49"/>
      <c r="D4" s="49"/>
      <c r="E4" s="49"/>
      <c r="F4" s="49"/>
      <c r="G4" s="5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5" t="s">
        <v>1</v>
      </c>
      <c r="B6" s="36" t="s">
        <v>6</v>
      </c>
      <c r="C6" s="37" t="s">
        <v>2</v>
      </c>
      <c r="D6" s="38" t="s">
        <v>4</v>
      </c>
      <c r="E6" s="41" t="s">
        <v>5</v>
      </c>
      <c r="F6" s="40" t="s">
        <v>7</v>
      </c>
      <c r="G6" s="39" t="s">
        <v>3</v>
      </c>
    </row>
    <row r="7" spans="1:8" ht="16.5" thickTop="1" x14ac:dyDescent="0.3">
      <c r="A7" s="22">
        <v>41306</v>
      </c>
      <c r="B7" s="23"/>
      <c r="C7" s="24" t="s">
        <v>4</v>
      </c>
      <c r="D7" s="19">
        <f>97000+9465825.42</f>
        <v>9562825.4199999999</v>
      </c>
      <c r="E7" s="18"/>
      <c r="F7" s="43"/>
      <c r="G7" s="25">
        <f t="shared" ref="G7:G37" si="0">D7+E7-F7</f>
        <v>9562825.4199999999</v>
      </c>
    </row>
    <row r="8" spans="1:8" ht="15.75" x14ac:dyDescent="0.3">
      <c r="A8" s="22">
        <v>41306</v>
      </c>
      <c r="B8" s="23"/>
      <c r="C8" s="24" t="s">
        <v>21</v>
      </c>
      <c r="D8" s="19">
        <f>G7</f>
        <v>9562825.4199999999</v>
      </c>
      <c r="E8" s="18">
        <v>1.19</v>
      </c>
      <c r="F8" s="43"/>
      <c r="G8" s="25">
        <f t="shared" si="0"/>
        <v>9562826.6099999994</v>
      </c>
    </row>
    <row r="9" spans="1:8" ht="15.75" x14ac:dyDescent="0.3">
      <c r="A9" s="22">
        <v>41312</v>
      </c>
      <c r="B9" s="23">
        <v>101</v>
      </c>
      <c r="C9" s="24" t="s">
        <v>9</v>
      </c>
      <c r="D9" s="19">
        <f t="shared" ref="D9:D83" si="1">G8</f>
        <v>9562826.6099999994</v>
      </c>
      <c r="E9" s="18"/>
      <c r="F9" s="43">
        <v>1170</v>
      </c>
      <c r="G9" s="25">
        <f t="shared" si="0"/>
        <v>9561656.6099999994</v>
      </c>
    </row>
    <row r="10" spans="1:8" ht="15.75" x14ac:dyDescent="0.3">
      <c r="A10" s="22">
        <v>41333</v>
      </c>
      <c r="B10" s="23"/>
      <c r="C10" s="24" t="s">
        <v>21</v>
      </c>
      <c r="D10" s="19">
        <f t="shared" si="1"/>
        <v>9561656.6099999994</v>
      </c>
      <c r="E10" s="18">
        <v>55.41</v>
      </c>
      <c r="F10" s="43"/>
      <c r="G10" s="25">
        <f t="shared" si="0"/>
        <v>9561712.0199999996</v>
      </c>
      <c r="H10" s="4">
        <f>G10-9561712.02</f>
        <v>0</v>
      </c>
    </row>
    <row r="11" spans="1:8" ht="31.5" x14ac:dyDescent="0.3">
      <c r="A11" s="22">
        <v>41344</v>
      </c>
      <c r="B11" s="23">
        <v>101</v>
      </c>
      <c r="C11" s="24" t="s">
        <v>10</v>
      </c>
      <c r="D11" s="19">
        <f t="shared" si="1"/>
        <v>9561712.0199999996</v>
      </c>
      <c r="E11" s="18"/>
      <c r="F11" s="43">
        <v>24137.46</v>
      </c>
      <c r="G11" s="25">
        <f t="shared" si="0"/>
        <v>9537574.5599999987</v>
      </c>
    </row>
    <row r="12" spans="1:8" ht="15.75" x14ac:dyDescent="0.3">
      <c r="A12" s="22">
        <v>41348</v>
      </c>
      <c r="B12" s="23">
        <v>102</v>
      </c>
      <c r="C12" s="24" t="s">
        <v>11</v>
      </c>
      <c r="D12" s="19">
        <f t="shared" si="1"/>
        <v>9537574.5599999987</v>
      </c>
      <c r="E12" s="18"/>
      <c r="F12" s="43">
        <v>10271</v>
      </c>
      <c r="G12" s="25">
        <f t="shared" si="0"/>
        <v>9527303.5599999987</v>
      </c>
    </row>
    <row r="13" spans="1:8" ht="15.75" x14ac:dyDescent="0.3">
      <c r="A13" s="22">
        <v>41364</v>
      </c>
      <c r="B13" s="23"/>
      <c r="C13" s="24" t="s">
        <v>21</v>
      </c>
      <c r="D13" s="19">
        <f t="shared" si="1"/>
        <v>9527303.5599999987</v>
      </c>
      <c r="E13" s="18">
        <v>163.54</v>
      </c>
      <c r="F13" s="43"/>
      <c r="G13" s="25">
        <f t="shared" si="0"/>
        <v>9527467.0999999978</v>
      </c>
    </row>
    <row r="14" spans="1:8" ht="15.75" x14ac:dyDescent="0.3">
      <c r="A14" s="22">
        <v>41364</v>
      </c>
      <c r="B14" s="23"/>
      <c r="C14" s="24" t="s">
        <v>22</v>
      </c>
      <c r="D14" s="19">
        <f t="shared" si="1"/>
        <v>9527467.0999999978</v>
      </c>
      <c r="E14" s="18"/>
      <c r="F14" s="43">
        <v>7811.44</v>
      </c>
      <c r="G14" s="25">
        <f t="shared" si="0"/>
        <v>9519655.6599999983</v>
      </c>
    </row>
    <row r="15" spans="1:8" ht="15.75" x14ac:dyDescent="0.3">
      <c r="A15" s="22">
        <v>41369</v>
      </c>
      <c r="B15" s="23">
        <v>103</v>
      </c>
      <c r="C15" s="24" t="s">
        <v>12</v>
      </c>
      <c r="D15" s="19">
        <f t="shared" si="1"/>
        <v>9519655.6599999983</v>
      </c>
      <c r="E15" s="18"/>
      <c r="F15" s="43">
        <v>1172.0999999999999</v>
      </c>
      <c r="G15" s="25">
        <f t="shared" si="0"/>
        <v>9518483.5599999987</v>
      </c>
    </row>
    <row r="16" spans="1:8" ht="15.75" x14ac:dyDescent="0.3">
      <c r="A16" s="22">
        <v>41381</v>
      </c>
      <c r="B16" s="23">
        <v>104</v>
      </c>
      <c r="C16" s="24" t="s">
        <v>13</v>
      </c>
      <c r="D16" s="19">
        <f t="shared" si="1"/>
        <v>9518483.5599999987</v>
      </c>
      <c r="E16" s="18"/>
      <c r="F16" s="43">
        <v>89550</v>
      </c>
      <c r="G16" s="25">
        <f t="shared" si="0"/>
        <v>9428933.5599999987</v>
      </c>
    </row>
    <row r="17" spans="1:7" ht="15.75" x14ac:dyDescent="0.3">
      <c r="A17" s="22">
        <v>41381</v>
      </c>
      <c r="B17" s="23">
        <v>105</v>
      </c>
      <c r="C17" s="24" t="s">
        <v>12</v>
      </c>
      <c r="D17" s="19">
        <f t="shared" si="1"/>
        <v>9428933.5599999987</v>
      </c>
      <c r="E17" s="18"/>
      <c r="F17" s="43">
        <v>188.82</v>
      </c>
      <c r="G17" s="25">
        <f t="shared" si="0"/>
        <v>9428744.7399999984</v>
      </c>
    </row>
    <row r="18" spans="1:7" ht="15.75" x14ac:dyDescent="0.3">
      <c r="A18" s="22">
        <v>41381</v>
      </c>
      <c r="B18" s="23">
        <v>106</v>
      </c>
      <c r="C18" s="24" t="s">
        <v>12</v>
      </c>
      <c r="D18" s="19">
        <f t="shared" si="1"/>
        <v>9428744.7399999984</v>
      </c>
      <c r="E18" s="18"/>
      <c r="F18" s="43">
        <v>2699.04</v>
      </c>
      <c r="G18" s="25">
        <f t="shared" si="0"/>
        <v>9426045.6999999993</v>
      </c>
    </row>
    <row r="19" spans="1:7" ht="15.75" x14ac:dyDescent="0.3">
      <c r="A19" s="22">
        <v>41394</v>
      </c>
      <c r="B19" s="23"/>
      <c r="C19" s="24" t="s">
        <v>21</v>
      </c>
      <c r="D19" s="19">
        <f t="shared" si="1"/>
        <v>9426045.6999999993</v>
      </c>
      <c r="E19" s="18">
        <v>110.82</v>
      </c>
      <c r="F19" s="43"/>
      <c r="G19" s="25">
        <f t="shared" si="0"/>
        <v>9426156.5199999996</v>
      </c>
    </row>
    <row r="20" spans="1:7" ht="15.75" x14ac:dyDescent="0.3">
      <c r="A20" s="22">
        <v>41404</v>
      </c>
      <c r="B20" s="23">
        <v>107</v>
      </c>
      <c r="C20" s="24" t="s">
        <v>14</v>
      </c>
      <c r="D20" s="19">
        <f t="shared" si="1"/>
        <v>9426156.5199999996</v>
      </c>
      <c r="E20" s="18"/>
      <c r="F20" s="43">
        <v>30429.599999999999</v>
      </c>
      <c r="G20" s="25">
        <f t="shared" si="0"/>
        <v>9395726.9199999999</v>
      </c>
    </row>
    <row r="21" spans="1:7" ht="15.75" x14ac:dyDescent="0.3">
      <c r="A21" s="22">
        <v>41404</v>
      </c>
      <c r="B21" s="23">
        <v>108</v>
      </c>
      <c r="C21" s="24" t="s">
        <v>15</v>
      </c>
      <c r="D21" s="19">
        <f t="shared" si="1"/>
        <v>9395726.9199999999</v>
      </c>
      <c r="E21" s="18"/>
      <c r="F21" s="43">
        <v>0</v>
      </c>
      <c r="G21" s="25">
        <f t="shared" si="0"/>
        <v>9395726.9199999999</v>
      </c>
    </row>
    <row r="22" spans="1:7" ht="15.75" x14ac:dyDescent="0.3">
      <c r="A22" s="22">
        <v>41404</v>
      </c>
      <c r="B22" s="23">
        <v>109</v>
      </c>
      <c r="C22" s="24" t="s">
        <v>14</v>
      </c>
      <c r="D22" s="19">
        <f t="shared" si="1"/>
        <v>9395726.9199999999</v>
      </c>
      <c r="E22" s="18"/>
      <c r="F22" s="43">
        <v>86553.600000000006</v>
      </c>
      <c r="G22" s="25">
        <f t="shared" si="0"/>
        <v>9309173.3200000003</v>
      </c>
    </row>
    <row r="23" spans="1:7" ht="15.75" x14ac:dyDescent="0.3">
      <c r="A23" s="22">
        <v>41404</v>
      </c>
      <c r="B23" s="23">
        <v>110</v>
      </c>
      <c r="C23" s="24" t="s">
        <v>16</v>
      </c>
      <c r="D23" s="19">
        <f t="shared" si="1"/>
        <v>9309173.3200000003</v>
      </c>
      <c r="E23" s="18"/>
      <c r="F23" s="43">
        <v>10350</v>
      </c>
      <c r="G23" s="25">
        <f t="shared" si="0"/>
        <v>9298823.3200000003</v>
      </c>
    </row>
    <row r="24" spans="1:7" ht="15.75" x14ac:dyDescent="0.3">
      <c r="A24" s="22">
        <v>41404</v>
      </c>
      <c r="B24" s="23">
        <v>111</v>
      </c>
      <c r="C24" s="24" t="s">
        <v>17</v>
      </c>
      <c r="D24" s="19">
        <f t="shared" si="1"/>
        <v>9298823.3200000003</v>
      </c>
      <c r="E24" s="18"/>
      <c r="F24" s="43">
        <v>2543.4</v>
      </c>
      <c r="G24" s="25">
        <f t="shared" si="0"/>
        <v>9296279.9199999999</v>
      </c>
    </row>
    <row r="25" spans="1:7" ht="15.75" x14ac:dyDescent="0.3">
      <c r="A25" s="22">
        <v>41415</v>
      </c>
      <c r="B25" s="23">
        <v>112</v>
      </c>
      <c r="C25" s="24" t="s">
        <v>12</v>
      </c>
      <c r="D25" s="19">
        <f t="shared" si="1"/>
        <v>9296279.9199999999</v>
      </c>
      <c r="E25" s="18"/>
      <c r="F25" s="43">
        <v>202.39</v>
      </c>
      <c r="G25" s="25">
        <f t="shared" si="0"/>
        <v>9296077.5299999993</v>
      </c>
    </row>
    <row r="26" spans="1:7" ht="15.75" x14ac:dyDescent="0.3">
      <c r="A26" s="22">
        <v>41425</v>
      </c>
      <c r="B26" s="23"/>
      <c r="C26" s="24" t="s">
        <v>21</v>
      </c>
      <c r="D26" s="19">
        <f t="shared" si="1"/>
        <v>9296077.5299999993</v>
      </c>
      <c r="E26" s="18">
        <v>74.36</v>
      </c>
      <c r="F26" s="43"/>
      <c r="G26" s="25">
        <f t="shared" si="0"/>
        <v>9296151.8899999987</v>
      </c>
    </row>
    <row r="27" spans="1:7" ht="15.75" x14ac:dyDescent="0.3">
      <c r="A27" s="22">
        <v>41428</v>
      </c>
      <c r="B27" s="23">
        <v>113</v>
      </c>
      <c r="C27" s="24" t="s">
        <v>18</v>
      </c>
      <c r="D27" s="19">
        <f t="shared" si="1"/>
        <v>9296151.8899999987</v>
      </c>
      <c r="E27" s="18"/>
      <c r="F27" s="43">
        <v>13770</v>
      </c>
      <c r="G27" s="25">
        <f t="shared" si="0"/>
        <v>9282381.8899999987</v>
      </c>
    </row>
    <row r="28" spans="1:7" ht="15.75" x14ac:dyDescent="0.3">
      <c r="A28" s="22">
        <v>41428</v>
      </c>
      <c r="B28" s="23">
        <v>114</v>
      </c>
      <c r="C28" s="24" t="s">
        <v>19</v>
      </c>
      <c r="D28" s="19">
        <f t="shared" si="1"/>
        <v>9282381.8899999987</v>
      </c>
      <c r="E28" s="18"/>
      <c r="F28" s="43">
        <v>16261.2</v>
      </c>
      <c r="G28" s="25">
        <f t="shared" si="0"/>
        <v>9266120.6899999995</v>
      </c>
    </row>
    <row r="29" spans="1:7" ht="15.75" x14ac:dyDescent="0.3">
      <c r="A29" s="22">
        <v>41428</v>
      </c>
      <c r="B29" s="23">
        <v>115</v>
      </c>
      <c r="C29" s="24" t="s">
        <v>16</v>
      </c>
      <c r="D29" s="19">
        <f t="shared" si="1"/>
        <v>9266120.6899999995</v>
      </c>
      <c r="E29" s="18"/>
      <c r="F29" s="43">
        <v>4950</v>
      </c>
      <c r="G29" s="25">
        <f t="shared" si="0"/>
        <v>9261170.6899999995</v>
      </c>
    </row>
    <row r="30" spans="1:7" ht="15.75" x14ac:dyDescent="0.3">
      <c r="A30" s="22">
        <v>41428</v>
      </c>
      <c r="B30" s="23">
        <v>116</v>
      </c>
      <c r="C30" s="24" t="s">
        <v>20</v>
      </c>
      <c r="D30" s="19">
        <f t="shared" si="1"/>
        <v>9261170.6899999995</v>
      </c>
      <c r="E30" s="18"/>
      <c r="F30" s="43">
        <v>2419.5</v>
      </c>
      <c r="G30" s="25">
        <f t="shared" si="0"/>
        <v>9258751.1899999995</v>
      </c>
    </row>
    <row r="31" spans="1:7" ht="15.75" x14ac:dyDescent="0.3">
      <c r="A31" s="22">
        <v>41428</v>
      </c>
      <c r="B31" s="23">
        <v>117</v>
      </c>
      <c r="C31" s="24" t="s">
        <v>13</v>
      </c>
      <c r="D31" s="19">
        <f t="shared" si="1"/>
        <v>9258751.1899999995</v>
      </c>
      <c r="E31" s="18"/>
      <c r="F31" s="43">
        <v>51390</v>
      </c>
      <c r="G31" s="25">
        <f t="shared" si="0"/>
        <v>9207361.1899999995</v>
      </c>
    </row>
    <row r="32" spans="1:7" ht="15.75" x14ac:dyDescent="0.3">
      <c r="A32" s="22">
        <v>41445</v>
      </c>
      <c r="B32" s="23">
        <v>118</v>
      </c>
      <c r="C32" s="24" t="s">
        <v>13</v>
      </c>
      <c r="D32" s="19">
        <f t="shared" si="1"/>
        <v>9207361.1899999995</v>
      </c>
      <c r="E32" s="18"/>
      <c r="F32" s="43">
        <v>232461</v>
      </c>
      <c r="G32" s="25">
        <f t="shared" si="0"/>
        <v>8974900.1899999995</v>
      </c>
    </row>
    <row r="33" spans="1:9" ht="15.75" x14ac:dyDescent="0.3">
      <c r="A33" s="22">
        <v>41445</v>
      </c>
      <c r="B33" s="23">
        <v>119</v>
      </c>
      <c r="C33" s="24" t="s">
        <v>19</v>
      </c>
      <c r="D33" s="19">
        <f t="shared" si="1"/>
        <v>8974900.1899999995</v>
      </c>
      <c r="E33" s="18"/>
      <c r="F33" s="43">
        <v>17451</v>
      </c>
      <c r="G33" s="25">
        <f t="shared" si="0"/>
        <v>8957449.1899999995</v>
      </c>
    </row>
    <row r="34" spans="1:9" ht="15.75" x14ac:dyDescent="0.3">
      <c r="A34" s="22">
        <v>41445</v>
      </c>
      <c r="B34" s="23">
        <v>120</v>
      </c>
      <c r="C34" s="24" t="s">
        <v>16</v>
      </c>
      <c r="D34" s="19">
        <f t="shared" si="1"/>
        <v>8957449.1899999995</v>
      </c>
      <c r="E34" s="18"/>
      <c r="F34" s="43">
        <v>2340</v>
      </c>
      <c r="G34" s="25">
        <f t="shared" si="0"/>
        <v>8955109.1899999995</v>
      </c>
      <c r="H34" s="42"/>
      <c r="I34" s="4">
        <f>SUM(G34-H34)</f>
        <v>8955109.1899999995</v>
      </c>
    </row>
    <row r="35" spans="1:9" ht="15.75" x14ac:dyDescent="0.3">
      <c r="A35" s="22">
        <v>41446</v>
      </c>
      <c r="B35" s="23">
        <v>121</v>
      </c>
      <c r="C35" s="24" t="s">
        <v>18</v>
      </c>
      <c r="D35" s="19">
        <f t="shared" si="1"/>
        <v>8955109.1899999995</v>
      </c>
      <c r="E35" s="18"/>
      <c r="F35" s="43">
        <v>3735</v>
      </c>
      <c r="G35" s="25">
        <f t="shared" si="0"/>
        <v>8951374.1899999995</v>
      </c>
      <c r="H35" s="42"/>
      <c r="I35" s="4"/>
    </row>
    <row r="36" spans="1:9" ht="15.75" x14ac:dyDescent="0.3">
      <c r="A36" s="22">
        <v>41455</v>
      </c>
      <c r="B36" s="23"/>
      <c r="C36" s="24" t="s">
        <v>21</v>
      </c>
      <c r="D36" s="19">
        <f t="shared" si="1"/>
        <v>8951374.1899999995</v>
      </c>
      <c r="E36" s="18">
        <v>68.14</v>
      </c>
      <c r="F36" s="43"/>
      <c r="G36" s="25">
        <f t="shared" si="0"/>
        <v>8951442.3300000001</v>
      </c>
      <c r="H36" s="4"/>
    </row>
    <row r="37" spans="1:9" ht="15.75" x14ac:dyDescent="0.3">
      <c r="A37" s="22">
        <v>41472</v>
      </c>
      <c r="B37" s="23">
        <v>122</v>
      </c>
      <c r="C37" s="24" t="s">
        <v>23</v>
      </c>
      <c r="D37" s="19">
        <f t="shared" si="1"/>
        <v>8951442.3300000001</v>
      </c>
      <c r="E37" s="18"/>
      <c r="F37" s="43">
        <v>20617</v>
      </c>
      <c r="G37" s="25">
        <f t="shared" si="0"/>
        <v>8930825.3300000001</v>
      </c>
    </row>
    <row r="38" spans="1:9" ht="15.75" x14ac:dyDescent="0.3">
      <c r="A38" s="26">
        <v>41472</v>
      </c>
      <c r="B38" s="23">
        <v>123</v>
      </c>
      <c r="C38" s="17" t="s">
        <v>15</v>
      </c>
      <c r="D38" s="19">
        <f t="shared" si="1"/>
        <v>8930825.3300000001</v>
      </c>
      <c r="E38" s="18"/>
      <c r="F38" s="43"/>
      <c r="G38" s="25">
        <f t="shared" ref="G38:G141" si="2">SUM(D38+E38-F38)</f>
        <v>8930825.3300000001</v>
      </c>
    </row>
    <row r="39" spans="1:9" ht="15.75" x14ac:dyDescent="0.3">
      <c r="A39" s="26">
        <v>41472</v>
      </c>
      <c r="B39" s="23">
        <v>124</v>
      </c>
      <c r="C39" s="17" t="s">
        <v>20</v>
      </c>
      <c r="D39" s="19">
        <f t="shared" si="1"/>
        <v>8930825.3300000001</v>
      </c>
      <c r="E39" s="18"/>
      <c r="F39" s="43">
        <v>1395</v>
      </c>
      <c r="G39" s="25">
        <f t="shared" si="2"/>
        <v>8929430.3300000001</v>
      </c>
    </row>
    <row r="40" spans="1:9" ht="15.75" x14ac:dyDescent="0.3">
      <c r="A40" s="26">
        <v>41484</v>
      </c>
      <c r="B40" s="23">
        <v>125</v>
      </c>
      <c r="C40" s="17" t="s">
        <v>16</v>
      </c>
      <c r="D40" s="19">
        <f t="shared" si="1"/>
        <v>8929430.3300000001</v>
      </c>
      <c r="E40" s="18"/>
      <c r="F40" s="43">
        <v>16779.330000000002</v>
      </c>
      <c r="G40" s="25">
        <f t="shared" si="2"/>
        <v>8912651</v>
      </c>
    </row>
    <row r="41" spans="1:9" ht="15.75" x14ac:dyDescent="0.3">
      <c r="A41" s="26">
        <v>41484</v>
      </c>
      <c r="B41" s="23">
        <v>126</v>
      </c>
      <c r="C41" s="17" t="s">
        <v>13</v>
      </c>
      <c r="D41" s="19">
        <f t="shared" si="1"/>
        <v>8912651</v>
      </c>
      <c r="E41" s="18"/>
      <c r="F41" s="43">
        <v>155025</v>
      </c>
      <c r="G41" s="25">
        <f t="shared" si="2"/>
        <v>8757626</v>
      </c>
    </row>
    <row r="42" spans="1:9" ht="15.75" x14ac:dyDescent="0.3">
      <c r="A42" s="26">
        <v>41484</v>
      </c>
      <c r="B42" s="23">
        <v>127</v>
      </c>
      <c r="C42" s="17" t="s">
        <v>19</v>
      </c>
      <c r="D42" s="19">
        <f t="shared" si="1"/>
        <v>8757626</v>
      </c>
      <c r="E42" s="18"/>
      <c r="F42" s="43">
        <v>46800</v>
      </c>
      <c r="G42" s="25">
        <f t="shared" si="2"/>
        <v>8710826</v>
      </c>
    </row>
    <row r="43" spans="1:9" ht="15.75" x14ac:dyDescent="0.3">
      <c r="A43" s="26">
        <v>41484</v>
      </c>
      <c r="B43" s="23">
        <v>128</v>
      </c>
      <c r="C43" s="17" t="s">
        <v>18</v>
      </c>
      <c r="D43" s="19">
        <f t="shared" si="1"/>
        <v>8710826</v>
      </c>
      <c r="E43" s="18"/>
      <c r="F43" s="43">
        <v>8923.5</v>
      </c>
      <c r="G43" s="25">
        <f t="shared" si="2"/>
        <v>8701902.5</v>
      </c>
    </row>
    <row r="44" spans="1:9" ht="15.75" x14ac:dyDescent="0.3">
      <c r="A44" s="26">
        <v>41484</v>
      </c>
      <c r="B44" s="23">
        <v>129</v>
      </c>
      <c r="C44" s="17" t="s">
        <v>24</v>
      </c>
      <c r="D44" s="19">
        <f t="shared" si="1"/>
        <v>8701902.5</v>
      </c>
      <c r="E44" s="18"/>
      <c r="F44" s="43">
        <v>10.37</v>
      </c>
      <c r="G44" s="25">
        <f t="shared" si="2"/>
        <v>8701892.1300000008</v>
      </c>
    </row>
    <row r="45" spans="1:9" ht="15.75" x14ac:dyDescent="0.3">
      <c r="A45" s="26">
        <v>41484</v>
      </c>
      <c r="B45" s="23">
        <v>130</v>
      </c>
      <c r="C45" s="17" t="s">
        <v>24</v>
      </c>
      <c r="D45" s="19">
        <f t="shared" si="1"/>
        <v>8701892.1300000008</v>
      </c>
      <c r="E45" s="18"/>
      <c r="F45" s="43">
        <v>1787.62</v>
      </c>
      <c r="G45" s="25">
        <f t="shared" si="2"/>
        <v>8700104.5100000016</v>
      </c>
    </row>
    <row r="46" spans="1:9" ht="15.75" x14ac:dyDescent="0.3">
      <c r="A46" s="26">
        <v>41484</v>
      </c>
      <c r="B46" s="23">
        <v>131</v>
      </c>
      <c r="C46" s="17" t="s">
        <v>13</v>
      </c>
      <c r="D46" s="19">
        <f t="shared" si="1"/>
        <v>8700104.5100000016</v>
      </c>
      <c r="E46" s="18"/>
      <c r="F46" s="43">
        <v>104940</v>
      </c>
      <c r="G46" s="25">
        <f t="shared" si="2"/>
        <v>8595164.5100000016</v>
      </c>
    </row>
    <row r="47" spans="1:9" ht="15.75" x14ac:dyDescent="0.3">
      <c r="A47" s="26">
        <v>41486</v>
      </c>
      <c r="B47" s="23"/>
      <c r="C47" s="17" t="s">
        <v>21</v>
      </c>
      <c r="D47" s="19">
        <f t="shared" si="1"/>
        <v>8595164.5100000016</v>
      </c>
      <c r="E47" s="18">
        <v>61.83</v>
      </c>
      <c r="F47" s="43"/>
      <c r="G47" s="25">
        <f t="shared" si="2"/>
        <v>8595226.3400000017</v>
      </c>
    </row>
    <row r="48" spans="1:9" ht="15.75" x14ac:dyDescent="0.3">
      <c r="A48" s="26">
        <v>41498</v>
      </c>
      <c r="B48" s="23">
        <v>132</v>
      </c>
      <c r="C48" s="17" t="s">
        <v>20</v>
      </c>
      <c r="D48" s="19">
        <f t="shared" si="1"/>
        <v>8595226.3400000017</v>
      </c>
      <c r="E48" s="18"/>
      <c r="F48" s="43">
        <v>374</v>
      </c>
      <c r="G48" s="25">
        <f t="shared" si="2"/>
        <v>8594852.3400000017</v>
      </c>
    </row>
    <row r="49" spans="1:7" ht="15.75" x14ac:dyDescent="0.3">
      <c r="A49" s="26">
        <v>41498</v>
      </c>
      <c r="B49" s="23">
        <v>133</v>
      </c>
      <c r="C49" s="17" t="s">
        <v>25</v>
      </c>
      <c r="D49" s="19">
        <f t="shared" si="1"/>
        <v>8594852.3400000017</v>
      </c>
      <c r="E49" s="18"/>
      <c r="F49" s="43">
        <v>20</v>
      </c>
      <c r="G49" s="25">
        <f t="shared" si="2"/>
        <v>8594832.3400000017</v>
      </c>
    </row>
    <row r="50" spans="1:7" ht="15.75" x14ac:dyDescent="0.3">
      <c r="A50" s="26">
        <v>41512</v>
      </c>
      <c r="B50" s="23">
        <v>134</v>
      </c>
      <c r="C50" s="17" t="s">
        <v>17</v>
      </c>
      <c r="D50" s="19">
        <f t="shared" si="1"/>
        <v>8594832.3400000017</v>
      </c>
      <c r="E50" s="18"/>
      <c r="F50" s="43">
        <v>5047.2</v>
      </c>
      <c r="G50" s="25">
        <f t="shared" si="2"/>
        <v>8589785.1400000025</v>
      </c>
    </row>
    <row r="51" spans="1:7" ht="15.75" x14ac:dyDescent="0.3">
      <c r="A51" s="26">
        <v>41512</v>
      </c>
      <c r="B51" s="23">
        <v>135</v>
      </c>
      <c r="C51" s="17" t="s">
        <v>13</v>
      </c>
      <c r="D51" s="19">
        <f t="shared" si="1"/>
        <v>8589785.1400000025</v>
      </c>
      <c r="E51" s="18"/>
      <c r="F51" s="43">
        <v>98370</v>
      </c>
      <c r="G51" s="25">
        <f t="shared" si="2"/>
        <v>8491415.1400000025</v>
      </c>
    </row>
    <row r="52" spans="1:7" ht="15.75" x14ac:dyDescent="0.3">
      <c r="A52" s="26">
        <v>41512</v>
      </c>
      <c r="B52" s="23">
        <v>136</v>
      </c>
      <c r="C52" s="17" t="s">
        <v>16</v>
      </c>
      <c r="D52" s="19">
        <f t="shared" si="1"/>
        <v>8491415.1400000025</v>
      </c>
      <c r="E52" s="18"/>
      <c r="F52" s="43">
        <v>13410.27</v>
      </c>
      <c r="G52" s="25">
        <f t="shared" si="2"/>
        <v>8478004.8700000029</v>
      </c>
    </row>
    <row r="53" spans="1:7" ht="15.75" x14ac:dyDescent="0.3">
      <c r="A53" s="26">
        <v>41512</v>
      </c>
      <c r="B53" s="23">
        <v>137</v>
      </c>
      <c r="C53" s="17" t="s">
        <v>19</v>
      </c>
      <c r="D53" s="19">
        <f t="shared" si="1"/>
        <v>8478004.8700000029</v>
      </c>
      <c r="E53" s="18"/>
      <c r="F53" s="43">
        <v>2250</v>
      </c>
      <c r="G53" s="25">
        <f t="shared" si="2"/>
        <v>8475754.8700000029</v>
      </c>
    </row>
    <row r="54" spans="1:7" ht="15.75" x14ac:dyDescent="0.3">
      <c r="A54" s="26">
        <v>41512</v>
      </c>
      <c r="B54" s="23">
        <v>138</v>
      </c>
      <c r="C54" s="17" t="s">
        <v>18</v>
      </c>
      <c r="D54" s="19">
        <f t="shared" si="1"/>
        <v>8475754.8700000029</v>
      </c>
      <c r="E54" s="18"/>
      <c r="F54" s="43">
        <v>1485</v>
      </c>
      <c r="G54" s="25">
        <f t="shared" si="2"/>
        <v>8474269.8700000029</v>
      </c>
    </row>
    <row r="55" spans="1:7" ht="15.75" x14ac:dyDescent="0.3">
      <c r="A55" s="26">
        <v>41517</v>
      </c>
      <c r="B55" s="23"/>
      <c r="C55" s="17" t="s">
        <v>21</v>
      </c>
      <c r="D55" s="19">
        <f t="shared" si="1"/>
        <v>8474269.8700000029</v>
      </c>
      <c r="E55" s="18">
        <v>58.32</v>
      </c>
      <c r="F55" s="43"/>
      <c r="G55" s="25">
        <f t="shared" si="2"/>
        <v>8474328.1900000032</v>
      </c>
    </row>
    <row r="56" spans="1:7" ht="15.75" x14ac:dyDescent="0.3">
      <c r="A56" s="26">
        <v>41521</v>
      </c>
      <c r="B56" s="23">
        <v>139</v>
      </c>
      <c r="C56" s="17" t="s">
        <v>26</v>
      </c>
      <c r="D56" s="19">
        <f t="shared" si="1"/>
        <v>8474328.1900000032</v>
      </c>
      <c r="E56" s="18"/>
      <c r="F56" s="43">
        <v>129395.02</v>
      </c>
      <c r="G56" s="25">
        <f t="shared" si="2"/>
        <v>8344933.1700000037</v>
      </c>
    </row>
    <row r="57" spans="1:7" ht="15.75" x14ac:dyDescent="0.3">
      <c r="A57" s="26">
        <v>41521</v>
      </c>
      <c r="B57" s="23">
        <v>140</v>
      </c>
      <c r="C57" s="17" t="s">
        <v>27</v>
      </c>
      <c r="D57" s="19">
        <f t="shared" si="1"/>
        <v>8344933.1700000037</v>
      </c>
      <c r="E57" s="18"/>
      <c r="F57" s="43">
        <v>8290.9</v>
      </c>
      <c r="G57" s="25">
        <f t="shared" si="2"/>
        <v>8336642.2700000033</v>
      </c>
    </row>
    <row r="58" spans="1:7" ht="15.75" x14ac:dyDescent="0.3">
      <c r="A58" s="26">
        <v>41521</v>
      </c>
      <c r="B58" s="23">
        <v>141</v>
      </c>
      <c r="C58" s="17" t="s">
        <v>13</v>
      </c>
      <c r="D58" s="19">
        <f t="shared" si="1"/>
        <v>8336642.2700000033</v>
      </c>
      <c r="E58" s="18"/>
      <c r="F58" s="43">
        <v>29025</v>
      </c>
      <c r="G58" s="25">
        <f t="shared" si="2"/>
        <v>8307617.2700000033</v>
      </c>
    </row>
    <row r="59" spans="1:7" ht="15.75" x14ac:dyDescent="0.3">
      <c r="A59" s="26">
        <v>41521</v>
      </c>
      <c r="B59" s="23">
        <v>142</v>
      </c>
      <c r="C59" s="17" t="s">
        <v>19</v>
      </c>
      <c r="D59" s="19">
        <f t="shared" si="1"/>
        <v>8307617.2700000033</v>
      </c>
      <c r="E59" s="18"/>
      <c r="F59" s="43">
        <v>5400</v>
      </c>
      <c r="G59" s="25">
        <f t="shared" si="2"/>
        <v>8302217.2700000033</v>
      </c>
    </row>
    <row r="60" spans="1:7" ht="15.75" x14ac:dyDescent="0.3">
      <c r="A60" s="26">
        <v>41534</v>
      </c>
      <c r="B60" s="23">
        <v>143</v>
      </c>
      <c r="C60" s="17" t="s">
        <v>20</v>
      </c>
      <c r="D60" s="19">
        <f t="shared" si="1"/>
        <v>8302217.2700000033</v>
      </c>
      <c r="E60" s="18"/>
      <c r="F60" s="43">
        <v>20</v>
      </c>
      <c r="G60" s="25">
        <f t="shared" si="2"/>
        <v>8302197.2700000033</v>
      </c>
    </row>
    <row r="61" spans="1:7" ht="15.75" x14ac:dyDescent="0.3">
      <c r="A61" s="26">
        <v>41534</v>
      </c>
      <c r="B61" s="23">
        <v>144</v>
      </c>
      <c r="C61" s="17" t="s">
        <v>28</v>
      </c>
      <c r="D61" s="19">
        <f t="shared" si="1"/>
        <v>8302197.2700000033</v>
      </c>
      <c r="E61" s="18"/>
      <c r="F61" s="43">
        <v>4050</v>
      </c>
      <c r="G61" s="25">
        <f t="shared" si="2"/>
        <v>8298147.2700000033</v>
      </c>
    </row>
    <row r="62" spans="1:7" ht="15.75" x14ac:dyDescent="0.3">
      <c r="A62" s="26">
        <v>41534</v>
      </c>
      <c r="B62" s="23">
        <v>145</v>
      </c>
      <c r="C62" s="17" t="s">
        <v>13</v>
      </c>
      <c r="D62" s="19">
        <f t="shared" si="1"/>
        <v>8298147.2700000033</v>
      </c>
      <c r="E62" s="18"/>
      <c r="F62" s="43">
        <v>49860</v>
      </c>
      <c r="G62" s="25">
        <f t="shared" si="2"/>
        <v>8248287.2700000033</v>
      </c>
    </row>
    <row r="63" spans="1:7" ht="15.75" x14ac:dyDescent="0.3">
      <c r="A63" s="26">
        <v>41534</v>
      </c>
      <c r="B63" s="23">
        <v>146</v>
      </c>
      <c r="C63" s="17" t="s">
        <v>19</v>
      </c>
      <c r="D63" s="19">
        <f t="shared" si="1"/>
        <v>8248287.2700000033</v>
      </c>
      <c r="E63" s="18"/>
      <c r="F63" s="43">
        <v>300</v>
      </c>
      <c r="G63" s="25">
        <f t="shared" si="2"/>
        <v>8247987.2700000033</v>
      </c>
    </row>
    <row r="64" spans="1:7" ht="15.75" x14ac:dyDescent="0.3">
      <c r="A64" s="26">
        <v>41547</v>
      </c>
      <c r="B64" s="23"/>
      <c r="C64" s="17" t="s">
        <v>21</v>
      </c>
      <c r="D64" s="19">
        <f t="shared" si="1"/>
        <v>8247987.2700000033</v>
      </c>
      <c r="E64" s="18">
        <v>44.74</v>
      </c>
      <c r="F64" s="43"/>
      <c r="G64" s="25">
        <f t="shared" si="2"/>
        <v>8248032.0100000035</v>
      </c>
    </row>
    <row r="65" spans="1:7" ht="15.75" x14ac:dyDescent="0.3">
      <c r="A65" s="26">
        <v>41565</v>
      </c>
      <c r="B65" s="23">
        <v>147</v>
      </c>
      <c r="C65" s="17" t="s">
        <v>28</v>
      </c>
      <c r="D65" s="19">
        <f t="shared" si="1"/>
        <v>8248032.0100000035</v>
      </c>
      <c r="E65" s="18"/>
      <c r="F65" s="43">
        <v>990</v>
      </c>
      <c r="G65" s="25">
        <f t="shared" si="2"/>
        <v>8247042.0100000035</v>
      </c>
    </row>
    <row r="66" spans="1:7" ht="15.75" x14ac:dyDescent="0.3">
      <c r="A66" s="26">
        <v>41565</v>
      </c>
      <c r="B66" s="23">
        <v>148</v>
      </c>
      <c r="C66" s="17" t="s">
        <v>29</v>
      </c>
      <c r="D66" s="19">
        <f t="shared" si="1"/>
        <v>8247042.0100000035</v>
      </c>
      <c r="E66" s="18"/>
      <c r="F66" s="43">
        <v>111.53</v>
      </c>
      <c r="G66" s="25">
        <f t="shared" si="2"/>
        <v>8246930.4800000032</v>
      </c>
    </row>
    <row r="67" spans="1:7" ht="15.75" x14ac:dyDescent="0.3">
      <c r="A67" s="26">
        <v>41565</v>
      </c>
      <c r="B67" s="23">
        <v>149</v>
      </c>
      <c r="C67" s="17" t="s">
        <v>30</v>
      </c>
      <c r="D67" s="19">
        <f t="shared" si="1"/>
        <v>8246930.4800000032</v>
      </c>
      <c r="E67" s="18"/>
      <c r="F67" s="43">
        <v>4491</v>
      </c>
      <c r="G67" s="25">
        <f t="shared" si="2"/>
        <v>8242439.4800000032</v>
      </c>
    </row>
    <row r="68" spans="1:7" ht="15.75" x14ac:dyDescent="0.3">
      <c r="A68" s="26">
        <v>41565</v>
      </c>
      <c r="B68" s="23">
        <v>150</v>
      </c>
      <c r="C68" s="17" t="s">
        <v>26</v>
      </c>
      <c r="D68" s="19">
        <f t="shared" si="1"/>
        <v>8242439.4800000032</v>
      </c>
      <c r="E68" s="18"/>
      <c r="F68" s="43">
        <v>138089.26</v>
      </c>
      <c r="G68" s="25">
        <f t="shared" si="2"/>
        <v>8104350.2200000035</v>
      </c>
    </row>
    <row r="69" spans="1:7" ht="15.75" x14ac:dyDescent="0.3">
      <c r="A69" s="26">
        <v>41565</v>
      </c>
      <c r="B69" s="23">
        <v>151</v>
      </c>
      <c r="C69" s="17" t="s">
        <v>19</v>
      </c>
      <c r="D69" s="19">
        <f t="shared" si="1"/>
        <v>8104350.2200000035</v>
      </c>
      <c r="E69" s="18"/>
      <c r="F69" s="43">
        <v>17486.099999999999</v>
      </c>
      <c r="G69" s="25">
        <f t="shared" si="2"/>
        <v>8086864.1200000038</v>
      </c>
    </row>
    <row r="70" spans="1:7" ht="15.75" x14ac:dyDescent="0.3">
      <c r="A70" s="26">
        <v>41565</v>
      </c>
      <c r="B70" s="23">
        <v>152</v>
      </c>
      <c r="C70" s="17" t="s">
        <v>28</v>
      </c>
      <c r="D70" s="19">
        <f t="shared" si="1"/>
        <v>8086864.1200000038</v>
      </c>
      <c r="E70" s="18"/>
      <c r="F70" s="43">
        <v>14187.81</v>
      </c>
      <c r="G70" s="25">
        <f t="shared" si="2"/>
        <v>8072676.3100000042</v>
      </c>
    </row>
    <row r="71" spans="1:7" ht="15.75" x14ac:dyDescent="0.3">
      <c r="A71" s="26">
        <v>41565</v>
      </c>
      <c r="B71" s="23">
        <v>153</v>
      </c>
      <c r="C71" s="17" t="s">
        <v>28</v>
      </c>
      <c r="D71" s="19">
        <f t="shared" si="1"/>
        <v>8072676.3100000042</v>
      </c>
      <c r="E71" s="18"/>
      <c r="F71" s="43">
        <v>8939.85</v>
      </c>
      <c r="G71" s="25">
        <f t="shared" si="2"/>
        <v>8063736.4600000046</v>
      </c>
    </row>
    <row r="72" spans="1:7" ht="15.75" x14ac:dyDescent="0.3">
      <c r="A72" s="26">
        <v>41565</v>
      </c>
      <c r="B72" s="23">
        <v>154</v>
      </c>
      <c r="C72" s="17" t="s">
        <v>16</v>
      </c>
      <c r="D72" s="19">
        <f t="shared" si="1"/>
        <v>8063736.4600000046</v>
      </c>
      <c r="E72" s="18"/>
      <c r="F72" s="43">
        <v>16470</v>
      </c>
      <c r="G72" s="25">
        <f t="shared" si="2"/>
        <v>8047266.4600000046</v>
      </c>
    </row>
    <row r="73" spans="1:7" ht="15.75" x14ac:dyDescent="0.3">
      <c r="A73" s="26">
        <v>41565</v>
      </c>
      <c r="B73" s="23">
        <v>155</v>
      </c>
      <c r="C73" s="17" t="s">
        <v>16</v>
      </c>
      <c r="D73" s="19">
        <f t="shared" si="1"/>
        <v>8047266.4600000046</v>
      </c>
      <c r="E73" s="18"/>
      <c r="F73" s="43">
        <v>10980</v>
      </c>
      <c r="G73" s="25">
        <f t="shared" si="2"/>
        <v>8036286.4600000046</v>
      </c>
    </row>
    <row r="74" spans="1:7" ht="15.75" x14ac:dyDescent="0.3">
      <c r="A74" s="26">
        <v>41565</v>
      </c>
      <c r="B74" s="23">
        <v>156</v>
      </c>
      <c r="C74" s="17" t="s">
        <v>25</v>
      </c>
      <c r="D74" s="19">
        <f t="shared" si="1"/>
        <v>8036286.4600000046</v>
      </c>
      <c r="E74" s="18"/>
      <c r="F74" s="43">
        <v>30</v>
      </c>
      <c r="G74" s="25">
        <f t="shared" si="2"/>
        <v>8036256.4600000046</v>
      </c>
    </row>
    <row r="75" spans="1:7" ht="15.75" x14ac:dyDescent="0.3">
      <c r="A75" s="26">
        <v>41565</v>
      </c>
      <c r="B75" s="23">
        <v>157</v>
      </c>
      <c r="C75" s="17" t="s">
        <v>25</v>
      </c>
      <c r="D75" s="19">
        <f t="shared" si="1"/>
        <v>8036256.4600000046</v>
      </c>
      <c r="E75" s="18"/>
      <c r="F75" s="43">
        <v>60</v>
      </c>
      <c r="G75" s="25">
        <f t="shared" si="2"/>
        <v>8036196.4600000046</v>
      </c>
    </row>
    <row r="76" spans="1:7" ht="15.75" x14ac:dyDescent="0.3">
      <c r="A76" s="26">
        <v>41565</v>
      </c>
      <c r="B76" s="23">
        <v>158</v>
      </c>
      <c r="C76" s="17" t="s">
        <v>31</v>
      </c>
      <c r="D76" s="19">
        <f t="shared" si="1"/>
        <v>8036196.4600000046</v>
      </c>
      <c r="E76" s="18"/>
      <c r="F76" s="43">
        <v>1000</v>
      </c>
      <c r="G76" s="25">
        <f t="shared" si="2"/>
        <v>8035196.4600000046</v>
      </c>
    </row>
    <row r="77" spans="1:7" ht="15.75" x14ac:dyDescent="0.3">
      <c r="A77" s="26">
        <v>41572</v>
      </c>
      <c r="B77" s="23">
        <v>159</v>
      </c>
      <c r="C77" s="17" t="s">
        <v>28</v>
      </c>
      <c r="D77" s="19">
        <f t="shared" si="1"/>
        <v>8035196.4600000046</v>
      </c>
      <c r="E77" s="18"/>
      <c r="F77" s="43">
        <v>12150</v>
      </c>
      <c r="G77" s="25">
        <f t="shared" si="2"/>
        <v>8023046.4600000046</v>
      </c>
    </row>
    <row r="78" spans="1:7" ht="15.75" x14ac:dyDescent="0.3">
      <c r="A78" s="26">
        <v>41572</v>
      </c>
      <c r="B78" s="23">
        <v>160</v>
      </c>
      <c r="C78" s="17" t="s">
        <v>13</v>
      </c>
      <c r="D78" s="19">
        <f t="shared" si="1"/>
        <v>8023046.4600000046</v>
      </c>
      <c r="E78" s="18"/>
      <c r="F78" s="43">
        <v>107280</v>
      </c>
      <c r="G78" s="25">
        <f t="shared" si="2"/>
        <v>7915766.4600000046</v>
      </c>
    </row>
    <row r="79" spans="1:7" ht="15.75" x14ac:dyDescent="0.3">
      <c r="A79" s="26">
        <v>41572</v>
      </c>
      <c r="B79" s="23">
        <v>161</v>
      </c>
      <c r="C79" s="17" t="s">
        <v>13</v>
      </c>
      <c r="D79" s="19">
        <f t="shared" si="1"/>
        <v>7915766.4600000046</v>
      </c>
      <c r="E79" s="18"/>
      <c r="F79" s="43">
        <v>328767</v>
      </c>
      <c r="G79" s="25">
        <f t="shared" si="2"/>
        <v>7586999.4600000046</v>
      </c>
    </row>
    <row r="80" spans="1:7" ht="15.75" x14ac:dyDescent="0.3">
      <c r="A80" s="26">
        <v>41572</v>
      </c>
      <c r="B80" s="23">
        <v>162</v>
      </c>
      <c r="C80" s="17" t="s">
        <v>13</v>
      </c>
      <c r="D80" s="19">
        <f t="shared" si="1"/>
        <v>7586999.4600000046</v>
      </c>
      <c r="E80" s="18"/>
      <c r="F80" s="43">
        <v>65070</v>
      </c>
      <c r="G80" s="25">
        <f t="shared" si="2"/>
        <v>7521929.4600000046</v>
      </c>
    </row>
    <row r="81" spans="1:7" ht="15.75" x14ac:dyDescent="0.3">
      <c r="A81" s="26">
        <v>41572</v>
      </c>
      <c r="B81" s="23">
        <v>163</v>
      </c>
      <c r="C81" s="17" t="s">
        <v>19</v>
      </c>
      <c r="D81" s="19">
        <f t="shared" si="1"/>
        <v>7521929.4600000046</v>
      </c>
      <c r="E81" s="18"/>
      <c r="F81" s="43">
        <v>49873.5</v>
      </c>
      <c r="G81" s="25">
        <f t="shared" si="2"/>
        <v>7472055.9600000046</v>
      </c>
    </row>
    <row r="82" spans="1:7" ht="15.75" x14ac:dyDescent="0.3">
      <c r="A82" s="26">
        <v>41578</v>
      </c>
      <c r="B82" s="23"/>
      <c r="C82" s="17" t="s">
        <v>21</v>
      </c>
      <c r="D82" s="19">
        <f t="shared" si="1"/>
        <v>7472055.9600000046</v>
      </c>
      <c r="E82" s="18">
        <v>53.77</v>
      </c>
      <c r="F82" s="43"/>
      <c r="G82" s="25">
        <f t="shared" si="2"/>
        <v>7472109.7300000042</v>
      </c>
    </row>
    <row r="83" spans="1:7" ht="15.75" x14ac:dyDescent="0.3">
      <c r="A83" s="26">
        <v>41565</v>
      </c>
      <c r="B83" s="23">
        <v>164</v>
      </c>
      <c r="C83" s="17" t="s">
        <v>13</v>
      </c>
      <c r="D83" s="19">
        <f t="shared" si="1"/>
        <v>7472109.7300000042</v>
      </c>
      <c r="E83" s="18"/>
      <c r="F83" s="43">
        <v>102897</v>
      </c>
      <c r="G83" s="25">
        <f t="shared" si="2"/>
        <v>7369212.7300000042</v>
      </c>
    </row>
    <row r="84" spans="1:7" ht="15.75" x14ac:dyDescent="0.3">
      <c r="A84" s="26">
        <v>41596</v>
      </c>
      <c r="B84" s="23">
        <v>165</v>
      </c>
      <c r="C84" s="17" t="s">
        <v>28</v>
      </c>
      <c r="D84" s="19">
        <f t="shared" ref="D84:D142" si="3">G83</f>
        <v>7369212.7300000042</v>
      </c>
      <c r="E84" s="18"/>
      <c r="F84" s="43">
        <v>8550</v>
      </c>
      <c r="G84" s="25">
        <f t="shared" si="2"/>
        <v>7360662.7300000042</v>
      </c>
    </row>
    <row r="85" spans="1:7" ht="15.75" x14ac:dyDescent="0.3">
      <c r="A85" s="26">
        <v>41596</v>
      </c>
      <c r="B85" s="23">
        <v>166</v>
      </c>
      <c r="C85" s="17" t="s">
        <v>32</v>
      </c>
      <c r="D85" s="19">
        <f t="shared" si="3"/>
        <v>7360662.7300000042</v>
      </c>
      <c r="E85" s="18"/>
      <c r="F85" s="43">
        <v>4994.96</v>
      </c>
      <c r="G85" s="25">
        <f t="shared" si="2"/>
        <v>7355667.7700000042</v>
      </c>
    </row>
    <row r="86" spans="1:7" ht="15.75" x14ac:dyDescent="0.3">
      <c r="A86" s="26">
        <v>41596</v>
      </c>
      <c r="B86" s="23">
        <v>167</v>
      </c>
      <c r="C86" s="17" t="s">
        <v>32</v>
      </c>
      <c r="D86" s="19">
        <f t="shared" si="3"/>
        <v>7355667.7700000042</v>
      </c>
      <c r="E86" s="18"/>
      <c r="F86" s="43">
        <v>4596.92</v>
      </c>
      <c r="G86" s="25">
        <f t="shared" si="2"/>
        <v>7351070.8500000043</v>
      </c>
    </row>
    <row r="87" spans="1:7" ht="15.75" x14ac:dyDescent="0.3">
      <c r="A87" s="26">
        <v>41596</v>
      </c>
      <c r="B87" s="23">
        <v>168</v>
      </c>
      <c r="C87" s="17" t="s">
        <v>33</v>
      </c>
      <c r="D87" s="19">
        <f t="shared" si="3"/>
        <v>7351070.8500000043</v>
      </c>
      <c r="E87" s="18"/>
      <c r="F87" s="43">
        <v>196</v>
      </c>
      <c r="G87" s="25">
        <f t="shared" si="2"/>
        <v>7350874.8500000043</v>
      </c>
    </row>
    <row r="88" spans="1:7" ht="15.75" x14ac:dyDescent="0.3">
      <c r="A88" s="26">
        <v>41596</v>
      </c>
      <c r="B88" s="23">
        <v>169</v>
      </c>
      <c r="C88" s="17" t="s">
        <v>13</v>
      </c>
      <c r="D88" s="19">
        <f t="shared" si="3"/>
        <v>7350874.8500000043</v>
      </c>
      <c r="E88" s="18"/>
      <c r="F88" s="43">
        <v>220320</v>
      </c>
      <c r="G88" s="25">
        <f t="shared" si="2"/>
        <v>7130554.8500000043</v>
      </c>
    </row>
    <row r="89" spans="1:7" ht="15.75" x14ac:dyDescent="0.3">
      <c r="A89" s="26">
        <v>41596</v>
      </c>
      <c r="B89" s="23">
        <v>170</v>
      </c>
      <c r="C89" s="17" t="s">
        <v>19</v>
      </c>
      <c r="D89" s="19">
        <f t="shared" si="3"/>
        <v>7130554.8500000043</v>
      </c>
      <c r="E89" s="18"/>
      <c r="F89" s="43">
        <v>7776</v>
      </c>
      <c r="G89" s="25">
        <f t="shared" si="2"/>
        <v>7122778.8500000043</v>
      </c>
    </row>
    <row r="90" spans="1:7" ht="15.75" x14ac:dyDescent="0.3">
      <c r="A90" s="26">
        <v>41596</v>
      </c>
      <c r="B90" s="23">
        <v>171</v>
      </c>
      <c r="C90" s="17" t="s">
        <v>16</v>
      </c>
      <c r="D90" s="19">
        <f t="shared" si="3"/>
        <v>7122778.8500000043</v>
      </c>
      <c r="E90" s="18"/>
      <c r="F90" s="43">
        <v>41985</v>
      </c>
      <c r="G90" s="25">
        <f t="shared" si="2"/>
        <v>7080793.8500000043</v>
      </c>
    </row>
    <row r="91" spans="1:7" ht="15.75" x14ac:dyDescent="0.3">
      <c r="A91" s="26">
        <v>41596</v>
      </c>
      <c r="B91" s="23">
        <v>172</v>
      </c>
      <c r="C91" s="17" t="s">
        <v>26</v>
      </c>
      <c r="D91" s="19">
        <f t="shared" si="3"/>
        <v>7080793.8500000043</v>
      </c>
      <c r="E91" s="18"/>
      <c r="F91" s="43">
        <v>256325.28</v>
      </c>
      <c r="G91" s="25">
        <f t="shared" si="2"/>
        <v>6824468.570000004</v>
      </c>
    </row>
    <row r="92" spans="1:7" ht="15.75" x14ac:dyDescent="0.3">
      <c r="A92" s="26">
        <v>41596</v>
      </c>
      <c r="B92" s="23">
        <v>173</v>
      </c>
      <c r="C92" s="17" t="s">
        <v>31</v>
      </c>
      <c r="D92" s="19">
        <f t="shared" si="3"/>
        <v>6824468.570000004</v>
      </c>
      <c r="E92" s="18"/>
      <c r="F92" s="43">
        <v>840</v>
      </c>
      <c r="G92" s="25">
        <f t="shared" si="2"/>
        <v>6823628.570000004</v>
      </c>
    </row>
    <row r="93" spans="1:7" ht="15.75" x14ac:dyDescent="0.3">
      <c r="A93" s="26">
        <v>41596</v>
      </c>
      <c r="B93" s="23">
        <v>174</v>
      </c>
      <c r="C93" s="17" t="s">
        <v>34</v>
      </c>
      <c r="D93" s="19">
        <f t="shared" si="3"/>
        <v>6823628.570000004</v>
      </c>
      <c r="E93" s="18"/>
      <c r="F93" s="43">
        <v>1307.02</v>
      </c>
      <c r="G93" s="25">
        <f t="shared" si="2"/>
        <v>6822321.5500000045</v>
      </c>
    </row>
    <row r="94" spans="1:7" ht="15.75" x14ac:dyDescent="0.3">
      <c r="A94" s="26">
        <v>41596</v>
      </c>
      <c r="B94" s="23">
        <v>175</v>
      </c>
      <c r="C94" s="17" t="s">
        <v>25</v>
      </c>
      <c r="D94" s="19">
        <f t="shared" si="3"/>
        <v>6822321.5500000045</v>
      </c>
      <c r="E94" s="18"/>
      <c r="F94" s="43">
        <v>70</v>
      </c>
      <c r="G94" s="25">
        <f t="shared" si="2"/>
        <v>6822251.5500000045</v>
      </c>
    </row>
    <row r="95" spans="1:7" ht="15.75" x14ac:dyDescent="0.3">
      <c r="A95" s="26">
        <v>41596</v>
      </c>
      <c r="B95" s="23">
        <v>176</v>
      </c>
      <c r="C95" s="17" t="s">
        <v>28</v>
      </c>
      <c r="D95" s="19">
        <f t="shared" si="3"/>
        <v>6822251.5500000045</v>
      </c>
      <c r="E95" s="18"/>
      <c r="F95" s="43">
        <v>36014.42</v>
      </c>
      <c r="G95" s="25">
        <f t="shared" si="2"/>
        <v>6786237.1300000045</v>
      </c>
    </row>
    <row r="96" spans="1:7" ht="15.75" x14ac:dyDescent="0.3">
      <c r="A96" s="26">
        <v>41608</v>
      </c>
      <c r="B96" s="23"/>
      <c r="C96" s="17" t="s">
        <v>21</v>
      </c>
      <c r="D96" s="19">
        <f t="shared" si="3"/>
        <v>6786237.1300000045</v>
      </c>
      <c r="E96" s="18">
        <f>536.93</f>
        <v>536.92999999999995</v>
      </c>
      <c r="F96" s="43"/>
      <c r="G96" s="25">
        <f t="shared" si="2"/>
        <v>6786774.0600000042</v>
      </c>
    </row>
    <row r="97" spans="1:7" ht="15.75" x14ac:dyDescent="0.3">
      <c r="A97" s="26">
        <v>41624</v>
      </c>
      <c r="B97" s="23">
        <v>177</v>
      </c>
      <c r="C97" s="17" t="s">
        <v>28</v>
      </c>
      <c r="D97" s="19">
        <f t="shared" si="3"/>
        <v>6786774.0600000042</v>
      </c>
      <c r="E97" s="18"/>
      <c r="F97" s="43">
        <v>11482.92</v>
      </c>
      <c r="G97" s="25">
        <f t="shared" si="2"/>
        <v>6775291.1400000043</v>
      </c>
    </row>
    <row r="98" spans="1:7" ht="15.75" x14ac:dyDescent="0.3">
      <c r="A98" s="26">
        <v>41624</v>
      </c>
      <c r="B98" s="23">
        <v>178</v>
      </c>
      <c r="C98" s="17" t="s">
        <v>13</v>
      </c>
      <c r="D98" s="19">
        <f t="shared" si="3"/>
        <v>6775291.1400000043</v>
      </c>
      <c r="E98" s="18"/>
      <c r="F98" s="43">
        <v>94133</v>
      </c>
      <c r="G98" s="25">
        <f t="shared" si="2"/>
        <v>6681158.1400000043</v>
      </c>
    </row>
    <row r="99" spans="1:7" ht="15.75" x14ac:dyDescent="0.3">
      <c r="A99" s="26">
        <v>41624</v>
      </c>
      <c r="B99" s="23">
        <v>179</v>
      </c>
      <c r="C99" s="17" t="s">
        <v>17</v>
      </c>
      <c r="D99" s="19">
        <f t="shared" si="3"/>
        <v>6681158.1400000043</v>
      </c>
      <c r="E99" s="18"/>
      <c r="F99" s="43">
        <v>32738.94</v>
      </c>
      <c r="G99" s="25">
        <f t="shared" si="2"/>
        <v>6648419.2000000039</v>
      </c>
    </row>
    <row r="100" spans="1:7" ht="15.75" x14ac:dyDescent="0.3">
      <c r="A100" s="26">
        <v>41624</v>
      </c>
      <c r="B100" s="23">
        <v>180</v>
      </c>
      <c r="C100" s="17" t="s">
        <v>19</v>
      </c>
      <c r="D100" s="19">
        <f t="shared" si="3"/>
        <v>6648419.2000000039</v>
      </c>
      <c r="E100" s="18"/>
      <c r="F100" s="43">
        <v>22800</v>
      </c>
      <c r="G100" s="25">
        <f t="shared" si="2"/>
        <v>6625619.2000000039</v>
      </c>
    </row>
    <row r="101" spans="1:7" ht="15.75" x14ac:dyDescent="0.3">
      <c r="A101" s="26">
        <v>41624</v>
      </c>
      <c r="B101" s="23">
        <v>181</v>
      </c>
      <c r="C101" s="17" t="s">
        <v>19</v>
      </c>
      <c r="D101" s="19">
        <f t="shared" si="3"/>
        <v>6625619.2000000039</v>
      </c>
      <c r="E101" s="18"/>
      <c r="F101" s="43">
        <v>3800</v>
      </c>
      <c r="G101" s="25">
        <f t="shared" si="2"/>
        <v>6621819.2000000039</v>
      </c>
    </row>
    <row r="102" spans="1:7" ht="15.75" x14ac:dyDescent="0.3">
      <c r="A102" s="26">
        <v>41624</v>
      </c>
      <c r="B102" s="23">
        <v>182</v>
      </c>
      <c r="C102" s="17" t="s">
        <v>31</v>
      </c>
      <c r="D102" s="19">
        <f t="shared" si="3"/>
        <v>6621819.2000000039</v>
      </c>
      <c r="E102" s="18"/>
      <c r="F102" s="43">
        <v>280</v>
      </c>
      <c r="G102" s="25">
        <f t="shared" si="2"/>
        <v>6621539.2000000039</v>
      </c>
    </row>
    <row r="103" spans="1:7" ht="15.75" x14ac:dyDescent="0.3">
      <c r="A103" s="26">
        <v>41624</v>
      </c>
      <c r="B103" s="23">
        <v>183</v>
      </c>
      <c r="C103" s="17" t="s">
        <v>13</v>
      </c>
      <c r="D103" s="19">
        <f t="shared" si="3"/>
        <v>6621539.2000000039</v>
      </c>
      <c r="E103" s="18"/>
      <c r="F103" s="43">
        <v>712757</v>
      </c>
      <c r="G103" s="25">
        <f t="shared" si="2"/>
        <v>5908782.2000000039</v>
      </c>
    </row>
    <row r="104" spans="1:7" ht="15.75" x14ac:dyDescent="0.3">
      <c r="A104" s="26">
        <v>41624</v>
      </c>
      <c r="B104" s="23">
        <v>184</v>
      </c>
      <c r="C104" s="17" t="s">
        <v>18</v>
      </c>
      <c r="D104" s="19">
        <f t="shared" si="3"/>
        <v>5908782.2000000039</v>
      </c>
      <c r="E104" s="18"/>
      <c r="F104" s="43">
        <v>27540</v>
      </c>
      <c r="G104" s="25">
        <f t="shared" si="2"/>
        <v>5881242.2000000039</v>
      </c>
    </row>
    <row r="105" spans="1:7" ht="15.75" x14ac:dyDescent="0.3">
      <c r="A105" s="26">
        <v>41624</v>
      </c>
      <c r="B105" s="23">
        <v>185</v>
      </c>
      <c r="C105" s="17" t="s">
        <v>19</v>
      </c>
      <c r="D105" s="19">
        <f t="shared" si="3"/>
        <v>5881242.2000000039</v>
      </c>
      <c r="E105" s="18"/>
      <c r="F105" s="43">
        <v>72508.5</v>
      </c>
      <c r="G105" s="25">
        <f t="shared" si="2"/>
        <v>5808733.7000000039</v>
      </c>
    </row>
    <row r="106" spans="1:7" ht="15.75" x14ac:dyDescent="0.3">
      <c r="A106" s="26">
        <v>41624</v>
      </c>
      <c r="B106" s="23">
        <v>186</v>
      </c>
      <c r="C106" s="17" t="s">
        <v>16</v>
      </c>
      <c r="D106" s="19">
        <f t="shared" si="3"/>
        <v>5808733.7000000039</v>
      </c>
      <c r="E106" s="18"/>
      <c r="F106" s="43">
        <v>25920</v>
      </c>
      <c r="G106" s="25">
        <f t="shared" si="2"/>
        <v>5782813.7000000039</v>
      </c>
    </row>
    <row r="107" spans="1:7" ht="15.75" x14ac:dyDescent="0.3">
      <c r="A107" s="26">
        <v>42004</v>
      </c>
      <c r="B107" s="23"/>
      <c r="C107" s="17" t="s">
        <v>21</v>
      </c>
      <c r="D107" s="19">
        <f t="shared" si="3"/>
        <v>5782813.7000000039</v>
      </c>
      <c r="E107" s="18">
        <f>630.19+23.81</f>
        <v>654</v>
      </c>
      <c r="F107" s="43"/>
      <c r="G107" s="25">
        <f t="shared" si="2"/>
        <v>5783467.7000000039</v>
      </c>
    </row>
    <row r="108" spans="1:7" ht="15.75" x14ac:dyDescent="0.3">
      <c r="A108" s="26">
        <v>41652</v>
      </c>
      <c r="B108" s="23">
        <v>187</v>
      </c>
      <c r="C108" s="17" t="s">
        <v>31</v>
      </c>
      <c r="D108" s="19">
        <f t="shared" si="3"/>
        <v>5783467.7000000039</v>
      </c>
      <c r="E108" s="18"/>
      <c r="F108" s="43">
        <v>560</v>
      </c>
      <c r="G108" s="25">
        <f t="shared" si="2"/>
        <v>5782907.7000000039</v>
      </c>
    </row>
    <row r="109" spans="1:7" ht="15.75" x14ac:dyDescent="0.3">
      <c r="A109" s="26">
        <v>41652</v>
      </c>
      <c r="B109" s="23">
        <v>188</v>
      </c>
      <c r="C109" s="17" t="s">
        <v>31</v>
      </c>
      <c r="D109" s="19">
        <f t="shared" si="3"/>
        <v>5782907.7000000039</v>
      </c>
      <c r="E109" s="18"/>
      <c r="F109" s="43">
        <v>880</v>
      </c>
      <c r="G109" s="25">
        <f t="shared" si="2"/>
        <v>5782027.7000000039</v>
      </c>
    </row>
    <row r="110" spans="1:7" ht="15.75" x14ac:dyDescent="0.3">
      <c r="A110" s="26">
        <v>41652</v>
      </c>
      <c r="B110" s="23">
        <v>189</v>
      </c>
      <c r="C110" s="17" t="s">
        <v>29</v>
      </c>
      <c r="D110" s="19">
        <f t="shared" si="3"/>
        <v>5782027.7000000039</v>
      </c>
      <c r="E110" s="18"/>
      <c r="F110" s="43">
        <v>109.38</v>
      </c>
      <c r="G110" s="25">
        <f t="shared" si="2"/>
        <v>5781918.320000004</v>
      </c>
    </row>
    <row r="111" spans="1:7" ht="15.75" x14ac:dyDescent="0.3">
      <c r="A111" s="26">
        <v>41652</v>
      </c>
      <c r="B111" s="23">
        <v>190</v>
      </c>
      <c r="C111" s="17" t="s">
        <v>35</v>
      </c>
      <c r="D111" s="19">
        <f t="shared" si="3"/>
        <v>5781918.320000004</v>
      </c>
      <c r="E111" s="18"/>
      <c r="F111" s="43">
        <v>22.6</v>
      </c>
      <c r="G111" s="25">
        <f t="shared" si="2"/>
        <v>5781895.7200000044</v>
      </c>
    </row>
    <row r="112" spans="1:7" ht="15.75" x14ac:dyDescent="0.3">
      <c r="A112" s="26">
        <v>41652</v>
      </c>
      <c r="B112" s="23">
        <v>191</v>
      </c>
      <c r="C112" s="17" t="s">
        <v>33</v>
      </c>
      <c r="D112" s="19">
        <f t="shared" si="3"/>
        <v>5781895.7200000044</v>
      </c>
      <c r="E112" s="18"/>
      <c r="F112" s="43">
        <v>196</v>
      </c>
      <c r="G112" s="25">
        <f t="shared" si="2"/>
        <v>5781699.7200000044</v>
      </c>
    </row>
    <row r="113" spans="1:8" ht="15.75" x14ac:dyDescent="0.3">
      <c r="A113" s="26">
        <v>41652</v>
      </c>
      <c r="B113" s="23">
        <v>192</v>
      </c>
      <c r="C113" s="17" t="s">
        <v>34</v>
      </c>
      <c r="D113" s="19">
        <f t="shared" si="3"/>
        <v>5781699.7200000044</v>
      </c>
      <c r="E113" s="18"/>
      <c r="F113" s="43">
        <v>2614.04</v>
      </c>
      <c r="G113" s="25">
        <f t="shared" si="2"/>
        <v>5779085.6800000044</v>
      </c>
    </row>
    <row r="114" spans="1:8" ht="15.75" x14ac:dyDescent="0.3">
      <c r="A114" s="26">
        <v>41652</v>
      </c>
      <c r="B114" s="23">
        <v>193</v>
      </c>
      <c r="C114" s="17" t="s">
        <v>28</v>
      </c>
      <c r="D114" s="19">
        <f t="shared" si="3"/>
        <v>5779085.6800000044</v>
      </c>
      <c r="E114" s="18"/>
      <c r="F114" s="43">
        <v>15381.09</v>
      </c>
      <c r="G114" s="25">
        <f t="shared" si="2"/>
        <v>5763704.5900000045</v>
      </c>
    </row>
    <row r="115" spans="1:8" ht="15.75" x14ac:dyDescent="0.3">
      <c r="A115" s="26">
        <v>41652</v>
      </c>
      <c r="B115" s="23">
        <v>194</v>
      </c>
      <c r="C115" s="17" t="s">
        <v>19</v>
      </c>
      <c r="D115" s="19">
        <f t="shared" si="3"/>
        <v>5763704.5900000045</v>
      </c>
      <c r="E115" s="18"/>
      <c r="F115" s="43">
        <v>2664</v>
      </c>
      <c r="G115" s="25">
        <f t="shared" si="2"/>
        <v>5761040.5900000045</v>
      </c>
    </row>
    <row r="116" spans="1:8" ht="15.75" x14ac:dyDescent="0.3">
      <c r="A116" s="26">
        <v>41652</v>
      </c>
      <c r="B116" s="23">
        <v>195</v>
      </c>
      <c r="C116" s="17" t="s">
        <v>26</v>
      </c>
      <c r="D116" s="19">
        <f t="shared" si="3"/>
        <v>5761040.5900000045</v>
      </c>
      <c r="E116" s="18"/>
      <c r="F116" s="43">
        <v>310548.15000000002</v>
      </c>
      <c r="G116" s="25">
        <f t="shared" si="2"/>
        <v>5450492.4400000041</v>
      </c>
    </row>
    <row r="117" spans="1:8" ht="15.75" x14ac:dyDescent="0.3">
      <c r="A117" s="26">
        <v>41652</v>
      </c>
      <c r="B117" s="23">
        <v>196</v>
      </c>
      <c r="C117" s="17" t="s">
        <v>19</v>
      </c>
      <c r="D117" s="19">
        <f t="shared" si="3"/>
        <v>5450492.4400000041</v>
      </c>
      <c r="E117" s="18"/>
      <c r="F117" s="43">
        <v>64030.63</v>
      </c>
      <c r="G117" s="25">
        <f t="shared" si="2"/>
        <v>5386461.8100000042</v>
      </c>
      <c r="H117" s="4"/>
    </row>
    <row r="118" spans="1:8" ht="15.75" x14ac:dyDescent="0.3">
      <c r="A118" s="26">
        <v>41670</v>
      </c>
      <c r="B118" s="23"/>
      <c r="C118" s="17" t="s">
        <v>21</v>
      </c>
      <c r="D118" s="19">
        <f t="shared" si="3"/>
        <v>5386461.8100000042</v>
      </c>
      <c r="E118" s="18">
        <f>1128.57+17.49</f>
        <v>1146.06</v>
      </c>
      <c r="F118" s="43"/>
      <c r="G118" s="25">
        <f t="shared" si="2"/>
        <v>5387607.8700000038</v>
      </c>
      <c r="H118" s="4"/>
    </row>
    <row r="119" spans="1:8" ht="15.75" x14ac:dyDescent="0.3">
      <c r="A119" s="26">
        <v>41680</v>
      </c>
      <c r="B119" s="23">
        <v>197</v>
      </c>
      <c r="C119" s="17" t="s">
        <v>30</v>
      </c>
      <c r="D119" s="19">
        <f t="shared" si="3"/>
        <v>5387607.8700000038</v>
      </c>
      <c r="E119" s="18"/>
      <c r="F119" s="43">
        <v>1579.61</v>
      </c>
      <c r="G119" s="25">
        <f t="shared" si="2"/>
        <v>5386028.2600000035</v>
      </c>
      <c r="H119" s="4"/>
    </row>
    <row r="120" spans="1:8" ht="15.75" x14ac:dyDescent="0.3">
      <c r="A120" s="26">
        <v>41680</v>
      </c>
      <c r="B120" s="23">
        <v>198</v>
      </c>
      <c r="C120" s="17" t="s">
        <v>19</v>
      </c>
      <c r="D120" s="19">
        <f t="shared" si="3"/>
        <v>5386028.2600000035</v>
      </c>
      <c r="E120" s="18"/>
      <c r="F120" s="43">
        <v>3800</v>
      </c>
      <c r="G120" s="25">
        <f t="shared" si="2"/>
        <v>5382228.2600000035</v>
      </c>
      <c r="H120" s="4"/>
    </row>
    <row r="121" spans="1:8" ht="15.75" x14ac:dyDescent="0.3">
      <c r="A121" s="26">
        <v>41680</v>
      </c>
      <c r="B121" s="23">
        <v>199</v>
      </c>
      <c r="C121" s="17" t="s">
        <v>13</v>
      </c>
      <c r="D121" s="19">
        <f t="shared" si="3"/>
        <v>5382228.2600000035</v>
      </c>
      <c r="E121" s="18"/>
      <c r="F121" s="43">
        <v>17908</v>
      </c>
      <c r="G121" s="25">
        <f t="shared" si="2"/>
        <v>5364320.2600000035</v>
      </c>
      <c r="H121" s="4"/>
    </row>
    <row r="122" spans="1:8" ht="15.75" x14ac:dyDescent="0.3">
      <c r="A122" s="26">
        <v>41680</v>
      </c>
      <c r="B122" s="23">
        <v>200</v>
      </c>
      <c r="C122" s="17" t="s">
        <v>17</v>
      </c>
      <c r="D122" s="19">
        <f t="shared" si="3"/>
        <v>5364320.2600000035</v>
      </c>
      <c r="E122" s="18"/>
      <c r="F122" s="43">
        <v>21144.78</v>
      </c>
      <c r="G122" s="25">
        <f t="shared" si="2"/>
        <v>5343175.4800000032</v>
      </c>
      <c r="H122" s="4"/>
    </row>
    <row r="123" spans="1:8" ht="15.75" x14ac:dyDescent="0.3">
      <c r="A123" s="26">
        <v>41680</v>
      </c>
      <c r="B123" s="23">
        <v>201</v>
      </c>
      <c r="C123" s="17" t="s">
        <v>16</v>
      </c>
      <c r="D123" s="19">
        <f t="shared" si="3"/>
        <v>5343175.4800000032</v>
      </c>
      <c r="E123" s="18"/>
      <c r="F123" s="43">
        <v>22500</v>
      </c>
      <c r="G123" s="25">
        <f t="shared" si="2"/>
        <v>5320675.4800000032</v>
      </c>
      <c r="H123" s="4"/>
    </row>
    <row r="124" spans="1:8" ht="15.75" x14ac:dyDescent="0.3">
      <c r="A124" s="26">
        <v>41680</v>
      </c>
      <c r="B124" s="23">
        <v>202</v>
      </c>
      <c r="C124" s="17" t="s">
        <v>19</v>
      </c>
      <c r="D124" s="19">
        <f t="shared" si="3"/>
        <v>5320675.4800000032</v>
      </c>
      <c r="E124" s="18"/>
      <c r="F124" s="43">
        <v>47547</v>
      </c>
      <c r="G124" s="25">
        <f t="shared" si="2"/>
        <v>5273128.4800000032</v>
      </c>
      <c r="H124" s="4"/>
    </row>
    <row r="125" spans="1:8" ht="15.75" x14ac:dyDescent="0.3">
      <c r="A125" s="26">
        <v>41680</v>
      </c>
      <c r="B125" s="23">
        <v>203</v>
      </c>
      <c r="C125" s="17" t="s">
        <v>18</v>
      </c>
      <c r="D125" s="19">
        <f t="shared" si="3"/>
        <v>5273128.4800000032</v>
      </c>
      <c r="E125" s="18"/>
      <c r="F125" s="43">
        <v>112410</v>
      </c>
      <c r="G125" s="25">
        <f t="shared" si="2"/>
        <v>5160718.4800000032</v>
      </c>
      <c r="H125" s="4"/>
    </row>
    <row r="126" spans="1:8" ht="15.75" x14ac:dyDescent="0.3">
      <c r="A126" s="26">
        <v>41680</v>
      </c>
      <c r="B126" s="23">
        <v>204</v>
      </c>
      <c r="C126" s="17" t="s">
        <v>13</v>
      </c>
      <c r="D126" s="19">
        <f t="shared" si="3"/>
        <v>5160718.4800000032</v>
      </c>
      <c r="E126" s="18"/>
      <c r="F126" s="43">
        <v>277875</v>
      </c>
      <c r="G126" s="25">
        <f t="shared" si="2"/>
        <v>4882843.4800000032</v>
      </c>
      <c r="H126" s="4"/>
    </row>
    <row r="127" spans="1:8" ht="15.75" x14ac:dyDescent="0.3">
      <c r="A127" s="26">
        <v>41680</v>
      </c>
      <c r="B127" s="23">
        <v>205</v>
      </c>
      <c r="C127" s="17" t="s">
        <v>33</v>
      </c>
      <c r="D127" s="19">
        <f t="shared" si="3"/>
        <v>4882843.4800000032</v>
      </c>
      <c r="E127" s="18"/>
      <c r="F127" s="43">
        <v>196</v>
      </c>
      <c r="G127" s="25">
        <f t="shared" si="2"/>
        <v>4882647.4800000032</v>
      </c>
      <c r="H127" s="4"/>
    </row>
    <row r="128" spans="1:8" ht="15.75" x14ac:dyDescent="0.3">
      <c r="A128" s="26">
        <v>41680</v>
      </c>
      <c r="B128" s="23">
        <v>206</v>
      </c>
      <c r="C128" s="17" t="s">
        <v>28</v>
      </c>
      <c r="D128" s="19">
        <f t="shared" si="3"/>
        <v>4882647.4800000032</v>
      </c>
      <c r="E128" s="18"/>
      <c r="F128" s="43">
        <v>4599.54</v>
      </c>
      <c r="G128" s="25">
        <f t="shared" si="2"/>
        <v>4878047.9400000032</v>
      </c>
      <c r="H128" s="4"/>
    </row>
    <row r="129" spans="1:8" ht="15.75" x14ac:dyDescent="0.3">
      <c r="A129" s="26">
        <v>41680</v>
      </c>
      <c r="B129" s="23">
        <v>207</v>
      </c>
      <c r="C129" s="17" t="s">
        <v>19</v>
      </c>
      <c r="D129" s="19">
        <f t="shared" si="3"/>
        <v>4878047.9400000032</v>
      </c>
      <c r="E129" s="18"/>
      <c r="F129" s="43">
        <v>27756</v>
      </c>
      <c r="G129" s="25">
        <f t="shared" si="2"/>
        <v>4850291.9400000032</v>
      </c>
      <c r="H129" s="4"/>
    </row>
    <row r="130" spans="1:8" ht="15.75" x14ac:dyDescent="0.3">
      <c r="A130" s="26">
        <v>41680</v>
      </c>
      <c r="B130" s="23">
        <v>208</v>
      </c>
      <c r="C130" s="17" t="s">
        <v>26</v>
      </c>
      <c r="D130" s="19">
        <f t="shared" si="3"/>
        <v>4850291.9400000032</v>
      </c>
      <c r="E130" s="18"/>
      <c r="F130" s="43">
        <v>197984.97</v>
      </c>
      <c r="G130" s="25">
        <f t="shared" si="2"/>
        <v>4652306.9700000035</v>
      </c>
      <c r="H130" s="4"/>
    </row>
    <row r="131" spans="1:8" ht="15.75" x14ac:dyDescent="0.3">
      <c r="A131" s="26">
        <v>41680</v>
      </c>
      <c r="B131" s="23">
        <v>209</v>
      </c>
      <c r="C131" s="17" t="s">
        <v>32</v>
      </c>
      <c r="D131" s="19">
        <f t="shared" si="3"/>
        <v>4652306.9700000035</v>
      </c>
      <c r="E131" s="18"/>
      <c r="F131" s="43">
        <v>6247.61</v>
      </c>
      <c r="G131" s="25">
        <f t="shared" si="2"/>
        <v>4646059.3600000031</v>
      </c>
      <c r="H131" s="4"/>
    </row>
    <row r="132" spans="1:8" ht="15.75" x14ac:dyDescent="0.3">
      <c r="A132" s="26">
        <v>41680</v>
      </c>
      <c r="B132" s="23">
        <v>210</v>
      </c>
      <c r="C132" s="17" t="s">
        <v>32</v>
      </c>
      <c r="D132" s="19">
        <f t="shared" si="3"/>
        <v>4646059.3600000031</v>
      </c>
      <c r="E132" s="18"/>
      <c r="F132" s="43">
        <v>4994.96</v>
      </c>
      <c r="G132" s="25">
        <f t="shared" si="2"/>
        <v>4641064.4000000032</v>
      </c>
      <c r="H132" s="4"/>
    </row>
    <row r="133" spans="1:8" ht="15.75" x14ac:dyDescent="0.3">
      <c r="A133" s="26">
        <v>41680</v>
      </c>
      <c r="B133" s="23">
        <v>211</v>
      </c>
      <c r="C133" s="17" t="s">
        <v>31</v>
      </c>
      <c r="D133" s="19">
        <f t="shared" si="3"/>
        <v>4641064.4000000032</v>
      </c>
      <c r="E133" s="18"/>
      <c r="F133" s="43">
        <v>320</v>
      </c>
      <c r="G133" s="25">
        <f t="shared" si="2"/>
        <v>4640744.4000000032</v>
      </c>
      <c r="H133" s="4"/>
    </row>
    <row r="134" spans="1:8" ht="15.75" x14ac:dyDescent="0.3">
      <c r="A134" s="26">
        <v>41680</v>
      </c>
      <c r="B134" s="23">
        <v>212</v>
      </c>
      <c r="C134" s="17" t="s">
        <v>34</v>
      </c>
      <c r="D134" s="19">
        <f t="shared" si="3"/>
        <v>4640744.4000000032</v>
      </c>
      <c r="E134" s="18"/>
      <c r="F134" s="43">
        <v>1307.02</v>
      </c>
      <c r="G134" s="25">
        <f t="shared" si="2"/>
        <v>4639437.3800000036</v>
      </c>
      <c r="H134" s="4"/>
    </row>
    <row r="135" spans="1:8" ht="15.75" x14ac:dyDescent="0.3">
      <c r="A135" s="26">
        <v>41680</v>
      </c>
      <c r="B135" s="23">
        <v>213</v>
      </c>
      <c r="C135" s="17" t="s">
        <v>32</v>
      </c>
      <c r="D135" s="19">
        <f t="shared" si="3"/>
        <v>4639437.3800000036</v>
      </c>
      <c r="E135" s="18"/>
      <c r="F135" s="43">
        <v>5073.01</v>
      </c>
      <c r="G135" s="25">
        <f t="shared" si="2"/>
        <v>4634364.3700000038</v>
      </c>
      <c r="H135" s="4"/>
    </row>
    <row r="136" spans="1:8" ht="15.75" x14ac:dyDescent="0.3">
      <c r="A136" s="26">
        <v>41680</v>
      </c>
      <c r="B136" s="23">
        <v>214</v>
      </c>
      <c r="C136" s="17" t="s">
        <v>32</v>
      </c>
      <c r="D136" s="19">
        <f t="shared" si="3"/>
        <v>4634364.3700000038</v>
      </c>
      <c r="E136" s="18"/>
      <c r="F136" s="43">
        <v>4183.28</v>
      </c>
      <c r="G136" s="25">
        <f t="shared" si="2"/>
        <v>4630181.0900000036</v>
      </c>
      <c r="H136" s="4"/>
    </row>
    <row r="137" spans="1:8" ht="15.75" x14ac:dyDescent="0.3">
      <c r="A137" s="26">
        <v>41680</v>
      </c>
      <c r="B137" s="23">
        <v>215</v>
      </c>
      <c r="C137" s="17" t="s">
        <v>20</v>
      </c>
      <c r="D137" s="19">
        <f t="shared" si="3"/>
        <v>4630181.0900000036</v>
      </c>
      <c r="E137" s="18"/>
      <c r="F137" s="43">
        <v>120</v>
      </c>
      <c r="G137" s="25">
        <f t="shared" si="2"/>
        <v>4630061.0900000036</v>
      </c>
      <c r="H137" s="4"/>
    </row>
    <row r="138" spans="1:8" ht="15.75" x14ac:dyDescent="0.3">
      <c r="A138" s="26"/>
      <c r="B138" s="23"/>
      <c r="C138" s="17"/>
      <c r="D138" s="19">
        <f t="shared" si="3"/>
        <v>4630061.0900000036</v>
      </c>
      <c r="E138" s="18"/>
      <c r="F138" s="43"/>
      <c r="G138" s="25">
        <f t="shared" si="2"/>
        <v>4630061.0900000036</v>
      </c>
    </row>
    <row r="139" spans="1:8" ht="15.75" x14ac:dyDescent="0.3">
      <c r="A139" s="26"/>
      <c r="B139" s="23"/>
      <c r="C139" s="17"/>
      <c r="D139" s="19">
        <f t="shared" si="3"/>
        <v>4630061.0900000036</v>
      </c>
      <c r="E139" s="18"/>
      <c r="F139" s="43"/>
      <c r="G139" s="25">
        <f t="shared" si="2"/>
        <v>4630061.0900000036</v>
      </c>
    </row>
    <row r="140" spans="1:8" ht="15.75" x14ac:dyDescent="0.3">
      <c r="A140" s="26"/>
      <c r="B140" s="23"/>
      <c r="C140" s="17"/>
      <c r="D140" s="19">
        <f t="shared" si="3"/>
        <v>4630061.0900000036</v>
      </c>
      <c r="E140" s="18"/>
      <c r="F140" s="43"/>
      <c r="G140" s="25">
        <f t="shared" si="2"/>
        <v>4630061.0900000036</v>
      </c>
    </row>
    <row r="141" spans="1:8" ht="15.75" x14ac:dyDescent="0.3">
      <c r="A141" s="26"/>
      <c r="B141" s="23"/>
      <c r="C141" s="17"/>
      <c r="D141" s="19">
        <f t="shared" si="3"/>
        <v>4630061.0900000036</v>
      </c>
      <c r="E141" s="18"/>
      <c r="F141" s="43"/>
      <c r="G141" s="25">
        <f t="shared" si="2"/>
        <v>4630061.0900000036</v>
      </c>
    </row>
    <row r="142" spans="1:8" s="2" customFormat="1" ht="15.75" x14ac:dyDescent="0.3">
      <c r="A142" s="27"/>
      <c r="B142" s="23"/>
      <c r="C142" s="28"/>
      <c r="D142" s="19">
        <f t="shared" si="3"/>
        <v>4630061.0900000036</v>
      </c>
      <c r="E142" s="29"/>
      <c r="F142" s="43"/>
      <c r="G142" s="25">
        <f>SUM(D142+E142-F142)</f>
        <v>4630061.0900000036</v>
      </c>
    </row>
    <row r="143" spans="1:8" ht="18" customHeight="1" thickBot="1" x14ac:dyDescent="0.35">
      <c r="A143" s="30"/>
      <c r="B143" s="31"/>
      <c r="C143" s="32" t="s">
        <v>3</v>
      </c>
      <c r="D143" s="33">
        <f>G142</f>
        <v>4630061.0900000036</v>
      </c>
      <c r="E143" s="33"/>
      <c r="F143" s="33"/>
      <c r="G143" s="34">
        <f>SUM(D143+E143-F143)</f>
        <v>4630061.0900000036</v>
      </c>
    </row>
    <row r="144" spans="1:8" ht="15.75" thickTop="1" x14ac:dyDescent="0.3"/>
  </sheetData>
  <mergeCells count="2">
    <mergeCell ref="A2:G2"/>
    <mergeCell ref="A4:G4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WCSDPA</cp:lastModifiedBy>
  <cp:lastPrinted>2010-12-15T18:47:59Z</cp:lastPrinted>
  <dcterms:created xsi:type="dcterms:W3CDTF">2010-12-15T16:50:46Z</dcterms:created>
  <dcterms:modified xsi:type="dcterms:W3CDTF">2014-02-18T20:25:26Z</dcterms:modified>
</cp:coreProperties>
</file>