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7" i="1" l="1"/>
  <c r="H15" i="1"/>
  <c r="H11" i="1"/>
  <c r="H9" i="1"/>
  <c r="C25" i="1" l="1"/>
  <c r="H25" i="1"/>
  <c r="K21" i="1"/>
  <c r="K23" i="1"/>
  <c r="K13" i="1"/>
  <c r="K15" i="1"/>
  <c r="K9" i="1"/>
  <c r="K1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<sst xmlns="http://schemas.openxmlformats.org/spreadsheetml/2006/main" count="46" uniqueCount="30">
  <si>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</si>
  <si>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</si>
  <si>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</si>
  <si>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</si>
  <si>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</si>
  <si>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</si>
  <si>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</si>
  <si>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</si>
  <si>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</si>
  <si>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</si>
  <si>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</si>
  <si>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</si>
  <si>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</si>
  <si>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</si>
  <si>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</si>
  <si>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</si>
  <si>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</si>
  <si>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</si>
  <si>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</si>
  <si>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</si>
  <si>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</si>
  <si>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</si>
  <si>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</si>
  <si>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</si>
  <si>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1/1/14</t>
  </si>
  <si>
    <t>February Debits</t>
  </si>
  <si>
    <t>February Credits</t>
  </si>
  <si>
    <t>February Interfund Transactions</t>
  </si>
  <si>
    <t>* Reconciled 1/31/14</t>
  </si>
  <si>
    <t>Ending Balance 2/18/14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</si>
</sst>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J10" sqref="J10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18758842.153000001</v>
      </c>
      <c r="D7" s="6">
        <v>0</v>
      </c>
      <c r="E7" s="6">
        <v>8060.37</v>
      </c>
      <c r="F7" s="6">
        <v>1118479.97</v>
      </c>
      <c r="G7" s="6">
        <v>7933.03</v>
      </c>
      <c r="H7" s="6">
        <v>99695.679999999993</v>
      </c>
      <c r="I7" s="6">
        <v>42719.94</v>
      </c>
      <c r="J7" s="6">
        <v>525706.34</v>
      </c>
      <c r="K7" s="17">
        <f>SUM(C7:J7)</f>
        <v>20561437.483000003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1662987.62</v>
      </c>
      <c r="D9" s="6">
        <v>0</v>
      </c>
      <c r="E9" s="6">
        <v>40.340000000000003</v>
      </c>
      <c r="F9" s="6">
        <v>26.54</v>
      </c>
      <c r="G9" s="6">
        <v>1763.04</v>
      </c>
      <c r="H9" s="6">
        <f>178806.44-1710.12-101650.38</f>
        <v>75445.94</v>
      </c>
      <c r="I9" s="6">
        <v>9741.16</v>
      </c>
      <c r="J9" s="6">
        <v>4669.99</v>
      </c>
      <c r="K9" s="17">
        <f>SUM(C9:J9)</f>
        <v>1754674.6300000001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-1488930.37</v>
      </c>
      <c r="D11" s="6">
        <v>-2402575.7000000002</v>
      </c>
      <c r="E11" s="6">
        <v>-603.6</v>
      </c>
      <c r="F11" s="6">
        <v>0</v>
      </c>
      <c r="G11" s="6">
        <v>0</v>
      </c>
      <c r="H11" s="6">
        <f>-111245.17+1710.12+101650.38</f>
        <v>-7884.6699999999983</v>
      </c>
      <c r="I11" s="6">
        <v>-11556.92</v>
      </c>
      <c r="J11" s="6">
        <v>-85</v>
      </c>
      <c r="K11" s="17">
        <f>SUM(C11:J11)</f>
        <v>-3911636.2600000002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-2402575.7000000002</v>
      </c>
      <c r="D13" s="6">
        <v>2402575.7000000002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645625.78</v>
      </c>
      <c r="D15" s="6">
        <v>0</v>
      </c>
      <c r="E15" s="6">
        <v>0</v>
      </c>
      <c r="F15" s="6">
        <v>0</v>
      </c>
      <c r="G15" s="6">
        <v>0</v>
      </c>
      <c r="H15" s="6">
        <f>119608.37-89131.47</f>
        <v>30476.899999999994</v>
      </c>
      <c r="I15" s="6">
        <v>200</v>
      </c>
      <c r="J15" s="6">
        <v>0</v>
      </c>
      <c r="K15" s="17">
        <f>SUM(C15:J15)</f>
        <v>676302.68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-1171522.45</v>
      </c>
      <c r="D17" s="6">
        <v>-1125696.55</v>
      </c>
      <c r="E17" s="6">
        <v>-127.56</v>
      </c>
      <c r="F17" s="6">
        <v>0</v>
      </c>
      <c r="G17" s="6">
        <v>-524.72</v>
      </c>
      <c r="H17" s="6">
        <f>-266634.95+89131.47</f>
        <v>-177503.48</v>
      </c>
      <c r="I17" s="6">
        <v>-33222.019999999997</v>
      </c>
      <c r="J17" s="6">
        <v>0</v>
      </c>
      <c r="K17" s="17">
        <f>SUM(C17:J17)</f>
        <v>-2508596.7800000003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v>-1125696.55</v>
      </c>
      <c r="D19" s="6">
        <v>1125696.55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14878730.483000003</v>
      </c>
      <c r="D25" s="7">
        <f t="shared" ref="D25:J25" si="0">SUM(D6:D24)</f>
        <v>0</v>
      </c>
      <c r="E25" s="7">
        <f t="shared" si="0"/>
        <v>7369.5499999999993</v>
      </c>
      <c r="F25" s="7">
        <f t="shared" si="0"/>
        <v>1118506.51</v>
      </c>
      <c r="G25" s="7">
        <f t="shared" si="0"/>
        <v>9171.35</v>
      </c>
      <c r="H25" s="7">
        <f t="shared" si="0"/>
        <v>20230.369999999995</v>
      </c>
      <c r="I25" s="7">
        <f t="shared" si="0"/>
        <v>7882.1600000000108</v>
      </c>
      <c r="J25" s="7">
        <f t="shared" si="0"/>
        <v>530291.32999999996</v>
      </c>
      <c r="K25" s="19">
        <f>SUM(K7:K24)</f>
        <v>16572181.752999999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WCSDPA</cp:lastModifiedBy>
  <cp:lastPrinted>2013-04-02T19:24:03Z</cp:lastPrinted>
  <dcterms:created xsi:type="dcterms:W3CDTF">2012-03-20T17:28:13Z</dcterms:created>
  <dcterms:modified xsi:type="dcterms:W3CDTF">2014-02-18T13:53:32Z</dcterms:modified>
</cp:coreProperties>
</file>