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Sheet1!$A$2:$G$251</definedName>
  </definedNames>
  <calcPr calcId="101716"/>
</workbook>
</file>

<file path=xl/calcChain.xml><?xml version="1.0" encoding="utf-8"?>
<calcChain xmlns="http://schemas.openxmlformats.org/spreadsheetml/2006/main">
  <c r="H238" i="1"/>
  <c r="E238"/>
  <c r="G218"/>
  <c r="D219"/>
  <c r="G219"/>
  <c r="D220"/>
  <c r="G220"/>
  <c r="D221"/>
  <c r="G221"/>
  <c r="D222"/>
  <c r="G222"/>
  <c r="D223"/>
  <c r="G223"/>
  <c r="D217"/>
  <c r="G217"/>
  <c r="D218"/>
  <c r="E219"/>
  <c r="D193"/>
  <c r="G193"/>
  <c r="D194"/>
  <c r="G194"/>
  <c r="D195"/>
  <c r="G195"/>
  <c r="D196"/>
  <c r="G196"/>
  <c r="D197"/>
  <c r="G197"/>
  <c r="D198"/>
  <c r="G198"/>
  <c r="D199"/>
  <c r="G199"/>
  <c r="D200"/>
  <c r="G200"/>
  <c r="D201"/>
  <c r="G201"/>
  <c r="D202"/>
  <c r="G202"/>
  <c r="D203"/>
  <c r="G203"/>
  <c r="D204"/>
  <c r="G204"/>
  <c r="D205"/>
  <c r="G205"/>
  <c r="D206"/>
  <c r="G206"/>
  <c r="D207"/>
  <c r="G207"/>
  <c r="D208"/>
  <c r="G208"/>
  <c r="D209"/>
  <c r="G209"/>
  <c r="D210"/>
  <c r="G210"/>
  <c r="D211"/>
  <c r="G211"/>
  <c r="D212"/>
  <c r="G212"/>
  <c r="D213"/>
  <c r="G213"/>
  <c r="D214"/>
  <c r="G214"/>
  <c r="D215"/>
  <c r="G215"/>
  <c r="D216"/>
  <c r="G216"/>
  <c r="D224"/>
  <c r="G224"/>
  <c r="D225"/>
  <c r="G225"/>
  <c r="D226"/>
  <c r="G226"/>
  <c r="D227"/>
  <c r="G227"/>
  <c r="D228"/>
  <c r="G228"/>
  <c r="D229"/>
  <c r="G229"/>
  <c r="D230"/>
  <c r="G230"/>
  <c r="D231"/>
  <c r="G231"/>
  <c r="D232"/>
  <c r="G232"/>
  <c r="D233"/>
  <c r="G233"/>
  <c r="D234"/>
  <c r="G234"/>
  <c r="D235"/>
  <c r="G235"/>
  <c r="D236"/>
  <c r="G236"/>
  <c r="D237"/>
  <c r="G237"/>
  <c r="D238"/>
  <c r="G238"/>
  <c r="D239"/>
  <c r="G239"/>
  <c r="D240"/>
  <c r="G240"/>
  <c r="D241"/>
  <c r="G241"/>
  <c r="D242"/>
  <c r="G242"/>
  <c r="D243"/>
  <c r="G243"/>
  <c r="D244"/>
  <c r="G244"/>
  <c r="D245"/>
  <c r="G245"/>
  <c r="D246"/>
  <c r="G246"/>
  <c r="D247"/>
  <c r="G247"/>
  <c r="D248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D57"/>
  <c r="G57"/>
  <c r="D58"/>
  <c r="G58"/>
  <c r="D59"/>
  <c r="G59"/>
  <c r="D60"/>
  <c r="G60"/>
  <c r="D61"/>
  <c r="G61"/>
  <c r="D62"/>
  <c r="G62"/>
  <c r="D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  <c r="D77"/>
  <c r="G77"/>
  <c r="D78"/>
  <c r="G78"/>
  <c r="D79"/>
  <c r="G79"/>
  <c r="D80"/>
  <c r="G80"/>
  <c r="D81"/>
  <c r="G81"/>
  <c r="D82"/>
  <c r="G82"/>
  <c r="D83"/>
  <c r="G83"/>
  <c r="D84"/>
  <c r="G84"/>
  <c r="D85"/>
  <c r="G85"/>
  <c r="D86"/>
  <c r="G86"/>
  <c r="D87"/>
  <c r="G87"/>
  <c r="D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G107"/>
  <c r="D108"/>
  <c r="G108"/>
  <c r="D109"/>
  <c r="G109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G121"/>
  <c r="D122"/>
  <c r="G122"/>
  <c r="D123"/>
  <c r="G123"/>
  <c r="D124"/>
  <c r="G124"/>
  <c r="D125"/>
  <c r="G125"/>
  <c r="D126"/>
  <c r="G126"/>
  <c r="D127"/>
  <c r="G127"/>
  <c r="D128"/>
  <c r="G128"/>
  <c r="D129"/>
  <c r="G129"/>
  <c r="D130"/>
  <c r="G130"/>
  <c r="D131"/>
  <c r="G131"/>
  <c r="D132"/>
  <c r="G132"/>
  <c r="D133"/>
  <c r="G133"/>
  <c r="D134"/>
  <c r="G134"/>
  <c r="D135"/>
  <c r="G135"/>
  <c r="D136"/>
  <c r="G136"/>
  <c r="D137"/>
  <c r="G137"/>
  <c r="D138"/>
  <c r="G138"/>
  <c r="D139"/>
  <c r="G139"/>
  <c r="D140"/>
  <c r="G140"/>
  <c r="D141"/>
  <c r="G141"/>
  <c r="D142"/>
  <c r="G142"/>
  <c r="D143"/>
  <c r="G143"/>
  <c r="D144"/>
  <c r="G144"/>
  <c r="D145"/>
  <c r="G145"/>
  <c r="D146"/>
  <c r="G146"/>
  <c r="D147"/>
  <c r="G147"/>
  <c r="D148"/>
  <c r="G148"/>
  <c r="D149"/>
  <c r="G149"/>
  <c r="D150"/>
  <c r="G150"/>
  <c r="D151"/>
  <c r="G151"/>
  <c r="D152"/>
  <c r="G152"/>
  <c r="D153"/>
  <c r="G153"/>
  <c r="D154"/>
  <c r="G154"/>
  <c r="D155"/>
  <c r="G155"/>
  <c r="D156"/>
  <c r="G156"/>
  <c r="D157"/>
  <c r="G157"/>
  <c r="D158"/>
  <c r="G158"/>
  <c r="D159"/>
  <c r="G159"/>
  <c r="D160"/>
  <c r="G160"/>
  <c r="D161"/>
  <c r="G161"/>
  <c r="D162"/>
  <c r="G162"/>
  <c r="D163"/>
  <c r="G163"/>
  <c r="D164"/>
  <c r="G164"/>
  <c r="D165"/>
  <c r="G165"/>
  <c r="D166"/>
  <c r="G166"/>
  <c r="D167"/>
  <c r="G167"/>
  <c r="D168"/>
  <c r="G168"/>
  <c r="D169"/>
  <c r="G169"/>
  <c r="D170"/>
  <c r="G170"/>
  <c r="D171"/>
  <c r="G171"/>
  <c r="D172"/>
  <c r="G172"/>
  <c r="D173"/>
  <c r="G173"/>
  <c r="D174"/>
  <c r="G174"/>
  <c r="D175"/>
  <c r="G175"/>
  <c r="D176"/>
  <c r="G176"/>
  <c r="D177"/>
  <c r="G177"/>
  <c r="D178"/>
  <c r="G178"/>
  <c r="D179"/>
  <c r="G179"/>
  <c r="D180"/>
  <c r="G180"/>
  <c r="D181"/>
  <c r="G181"/>
  <c r="D182"/>
  <c r="G182"/>
  <c r="D183"/>
  <c r="G183"/>
  <c r="D184"/>
  <c r="G184"/>
  <c r="D185"/>
  <c r="G185"/>
  <c r="D186"/>
  <c r="G186"/>
  <c r="D187"/>
  <c r="G187"/>
  <c r="D188"/>
  <c r="G188"/>
  <c r="D189"/>
  <c r="G189"/>
  <c r="D190"/>
  <c r="G190"/>
  <c r="D191"/>
  <c r="G191"/>
  <c r="D192"/>
  <c r="G192"/>
  <c r="G248"/>
  <c r="E215"/>
  <c r="E204"/>
  <c r="E189"/>
  <c r="G7"/>
  <c r="D8"/>
  <c r="G8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D249"/>
  <c r="G249"/>
  <c r="D250"/>
  <c r="H14"/>
  <c r="H15"/>
  <c r="E48"/>
  <c r="F48"/>
  <c r="E56"/>
  <c r="F56"/>
  <c r="E57"/>
  <c r="F57"/>
  <c r="E63"/>
  <c r="F63"/>
  <c r="E73"/>
  <c r="F73"/>
  <c r="E80"/>
  <c r="F80"/>
  <c r="E88"/>
  <c r="F88"/>
  <c r="E97"/>
  <c r="F97"/>
  <c r="E107"/>
  <c r="F107"/>
  <c r="E121"/>
  <c r="F121"/>
  <c r="E144"/>
  <c r="B151"/>
  <c r="B152"/>
  <c r="B153"/>
  <c r="B154"/>
  <c r="B155"/>
  <c r="B156"/>
  <c r="E157"/>
  <c r="E170"/>
  <c r="D251"/>
  <c r="G251"/>
  <c r="G250"/>
</calcChain>
</file>

<file path=xl/sharedStrings.xml><?xml version="1.0" encoding="utf-8"?>
<sst xmlns="http://schemas.openxmlformats.org/spreadsheetml/2006/main" count="267" uniqueCount="59">
  <si>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</si>
  <si>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</si>
  <si>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</si>
  <si>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</si>
  <si>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</si>
  <si>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</si>
  <si>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</si>
  <si>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</si>
  <si>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</si>
  <si>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</si>
  <si>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</si>
  <si>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</si>
  <si>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</si>
  <si>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</si>
  <si>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</si>
  <si>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</si>
  <si>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</si>
  <si>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</si>
  <si>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</si>
  <si>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</si>
  <si>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</si>
  <si>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</si>
  <si>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</si>
  <si>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</si>
  <si>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</si>
  <si>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</si>
  <si>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</si>
  <si>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</si>
  <si>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</si>
  <si>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</si>
  <si>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</si>
  <si>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</si>
  <si>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</si>
  <si>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</si>
  <si>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</si>
  <si>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</si>
  <si>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</si>
  <si>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</si>
  <si>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</si>
  <si>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</si>
  <si>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</si>
  <si>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</si>
  <si>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</si>
  <si>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</si>
  <si>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</si>
  <si>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</si>
  <si>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</si>
  <si>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</si>
  <si>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</si>
  <si>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</si>
  <si>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</si>
  <si>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</si>
  <si>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</si>
  <si>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</si>
  <si>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</si>
  <si>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</si>
  <si>
    <t>Builders' Hardware</t>
  </si>
  <si>
    <t>Fiske and Sons, Inc.</t>
  </si>
  <si>
    <t>Kimball Environmental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</si>
</sst>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2"/>
  <sheetViews>
    <sheetView tabSelected="1" workbookViewId="0">
      <pane ySplit="1" topLeftCell="A228" activePane="bottomLeft" state="frozen"/>
      <selection pane="bottomLeft" activeCell="C228" sqref="C228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249" si="2">SUM(D20+E20-F20)</f>
        <v>15702354.029999999</v>
      </c>
    </row>
    <row r="21" spans="1:7" ht="15.75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>
      <c r="A193" s="30">
        <v>41579</v>
      </c>
      <c r="B193" s="31">
        <v>28595881</v>
      </c>
      <c r="C193" s="17" t="s">
        <v>40</v>
      </c>
      <c r="D193" s="19">
        <f t="shared" ref="D193:D249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7" ht="15.75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7" ht="15.75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7" ht="15.75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7" ht="15.75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7" ht="15.75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7" ht="15.75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7" ht="15.75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7" ht="15.75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7" ht="15.75">
      <c r="A204" s="30">
        <v>41608</v>
      </c>
      <c r="B204" s="31" t="s">
        <v>44</v>
      </c>
      <c r="C204" s="17" t="s">
        <v>47</v>
      </c>
      <c r="D204" s="19">
        <f t="shared" si="6"/>
        <v>3369065.6499999948</v>
      </c>
      <c r="E204" s="18">
        <f>26812.5+3.87-5793.79-267.31</f>
        <v>20755.269999999997</v>
      </c>
      <c r="F204" s="49"/>
      <c r="G204" s="29">
        <f t="shared" si="2"/>
        <v>3389820.9199999948</v>
      </c>
    </row>
    <row r="205" spans="1:7" ht="15.75">
      <c r="A205" s="30">
        <v>41631</v>
      </c>
      <c r="B205" s="31">
        <v>28673777</v>
      </c>
      <c r="C205" s="17" t="s">
        <v>31</v>
      </c>
      <c r="D205" s="19">
        <f t="shared" si="6"/>
        <v>3389820.9199999948</v>
      </c>
      <c r="E205" s="18"/>
      <c r="F205" s="49">
        <v>181236</v>
      </c>
      <c r="G205" s="29">
        <f t="shared" si="2"/>
        <v>3208584.9199999948</v>
      </c>
    </row>
    <row r="206" spans="1:7" ht="15.75">
      <c r="A206" s="30">
        <v>41631</v>
      </c>
      <c r="B206" s="31">
        <v>28673778</v>
      </c>
      <c r="C206" s="17" t="s">
        <v>32</v>
      </c>
      <c r="D206" s="19">
        <f t="shared" si="6"/>
        <v>3208584.9199999948</v>
      </c>
      <c r="E206" s="18"/>
      <c r="F206" s="49">
        <v>113518.77</v>
      </c>
      <c r="G206" s="29">
        <f t="shared" si="2"/>
        <v>3095066.1499999948</v>
      </c>
    </row>
    <row r="207" spans="1:7" ht="15.75">
      <c r="A207" s="30">
        <v>41631</v>
      </c>
      <c r="B207" s="31">
        <v>28673779</v>
      </c>
      <c r="C207" s="17" t="s">
        <v>32</v>
      </c>
      <c r="D207" s="19">
        <f t="shared" si="6"/>
        <v>3095066.1499999948</v>
      </c>
      <c r="E207" s="18"/>
      <c r="F207" s="49">
        <v>24989.89</v>
      </c>
      <c r="G207" s="29">
        <f t="shared" si="2"/>
        <v>3070076.2599999947</v>
      </c>
    </row>
    <row r="208" spans="1:7" ht="15.75">
      <c r="A208" s="30">
        <v>41631</v>
      </c>
      <c r="B208" s="31">
        <v>28673780</v>
      </c>
      <c r="C208" s="17" t="s">
        <v>33</v>
      </c>
      <c r="D208" s="19">
        <f t="shared" si="6"/>
        <v>3070076.2599999947</v>
      </c>
      <c r="E208" s="18"/>
      <c r="F208" s="49">
        <v>147588.89000000001</v>
      </c>
      <c r="G208" s="29">
        <f t="shared" si="2"/>
        <v>2922487.3699999945</v>
      </c>
    </row>
    <row r="209" spans="1:8" ht="15.75">
      <c r="A209" s="30">
        <v>41631</v>
      </c>
      <c r="B209" s="31">
        <v>28673781</v>
      </c>
      <c r="C209" s="17" t="s">
        <v>40</v>
      </c>
      <c r="D209" s="19">
        <f t="shared" si="6"/>
        <v>2922487.3699999945</v>
      </c>
      <c r="E209" s="18"/>
      <c r="F209" s="49">
        <v>24927.75</v>
      </c>
      <c r="G209" s="29">
        <f t="shared" si="2"/>
        <v>2897559.6199999945</v>
      </c>
    </row>
    <row r="210" spans="1:8" ht="15.75">
      <c r="A210" s="30">
        <v>41631</v>
      </c>
      <c r="B210" s="31">
        <v>28673782</v>
      </c>
      <c r="C210" s="17" t="s">
        <v>40</v>
      </c>
      <c r="D210" s="19">
        <f t="shared" si="6"/>
        <v>2897559.6199999945</v>
      </c>
      <c r="E210" s="18"/>
      <c r="F210" s="49">
        <v>38845.129999999997</v>
      </c>
      <c r="G210" s="29">
        <f t="shared" si="2"/>
        <v>2858714.4899999946</v>
      </c>
    </row>
    <row r="211" spans="1:8" ht="15.75">
      <c r="A211" s="30">
        <v>41631</v>
      </c>
      <c r="B211" s="31">
        <v>28673783</v>
      </c>
      <c r="C211" s="17" t="s">
        <v>50</v>
      </c>
      <c r="D211" s="19">
        <f t="shared" si="6"/>
        <v>2858714.4899999946</v>
      </c>
      <c r="E211" s="18"/>
      <c r="F211" s="49">
        <v>252</v>
      </c>
      <c r="G211" s="29">
        <f t="shared" si="2"/>
        <v>2858462.4899999946</v>
      </c>
    </row>
    <row r="212" spans="1:8" ht="15.75">
      <c r="A212" s="30">
        <v>41631</v>
      </c>
      <c r="B212" s="31">
        <v>28673784</v>
      </c>
      <c r="C212" s="17" t="s">
        <v>4</v>
      </c>
      <c r="D212" s="19">
        <f t="shared" si="6"/>
        <v>2858462.4899999946</v>
      </c>
      <c r="E212" s="18"/>
      <c r="F212" s="49">
        <v>513.63</v>
      </c>
      <c r="G212" s="29">
        <f t="shared" si="2"/>
        <v>2857948.8599999947</v>
      </c>
      <c r="H212" s="4"/>
    </row>
    <row r="213" spans="1:8" ht="15.75">
      <c r="A213" s="30">
        <v>41631</v>
      </c>
      <c r="B213" s="31">
        <v>28673785</v>
      </c>
      <c r="C213" s="17" t="s">
        <v>4</v>
      </c>
      <c r="D213" s="19">
        <f t="shared" si="6"/>
        <v>2857948.8599999947</v>
      </c>
      <c r="E213" s="18"/>
      <c r="F213" s="49">
        <v>12509.29</v>
      </c>
      <c r="G213" s="29">
        <f t="shared" si="2"/>
        <v>2845439.5699999947</v>
      </c>
      <c r="H213" s="4"/>
    </row>
    <row r="214" spans="1:8" ht="15.75">
      <c r="A214" s="30">
        <v>41631</v>
      </c>
      <c r="B214" s="31">
        <v>28673786</v>
      </c>
      <c r="C214" s="17" t="s">
        <v>56</v>
      </c>
      <c r="D214" s="19">
        <f t="shared" si="6"/>
        <v>2845439.5699999947</v>
      </c>
      <c r="E214" s="18"/>
      <c r="F214" s="49">
        <v>8976.83</v>
      </c>
      <c r="G214" s="29">
        <f t="shared" si="2"/>
        <v>2836462.7399999946</v>
      </c>
      <c r="H214" s="4"/>
    </row>
    <row r="215" spans="1:8" ht="15.75">
      <c r="A215" s="30">
        <v>42004</v>
      </c>
      <c r="B215" s="31" t="s">
        <v>44</v>
      </c>
      <c r="C215" s="17" t="s">
        <v>47</v>
      </c>
      <c r="D215" s="19">
        <f t="shared" si="6"/>
        <v>2836462.7399999946</v>
      </c>
      <c r="E215" s="18">
        <f>15812.5+9.12-2336.39-185.083</f>
        <v>13300.147000000001</v>
      </c>
      <c r="F215" s="49"/>
      <c r="G215" s="29">
        <f t="shared" si="2"/>
        <v>2849762.8869999945</v>
      </c>
      <c r="H215" s="4"/>
    </row>
    <row r="216" spans="1:8" ht="15.75">
      <c r="A216" s="30">
        <v>41653</v>
      </c>
      <c r="B216" s="31">
        <v>28712106</v>
      </c>
      <c r="C216" s="17" t="s">
        <v>35</v>
      </c>
      <c r="D216" s="19">
        <f t="shared" si="6"/>
        <v>2849762.8869999945</v>
      </c>
      <c r="E216" s="18"/>
      <c r="F216" s="49">
        <v>543.20000000000005</v>
      </c>
      <c r="G216" s="29">
        <f t="shared" si="2"/>
        <v>2849219.6869999943</v>
      </c>
      <c r="H216" s="4"/>
    </row>
    <row r="217" spans="1:8" ht="15.75">
      <c r="A217" s="30">
        <v>41653</v>
      </c>
      <c r="B217" s="31">
        <v>28712107</v>
      </c>
      <c r="C217" s="17" t="s">
        <v>56</v>
      </c>
      <c r="D217" s="19">
        <f t="shared" si="6"/>
        <v>2849219.6869999943</v>
      </c>
      <c r="E217" s="18"/>
      <c r="F217" s="49">
        <v>2736.33</v>
      </c>
      <c r="G217" s="29">
        <f t="shared" si="2"/>
        <v>2846483.3569999943</v>
      </c>
      <c r="H217" s="4"/>
    </row>
    <row r="218" spans="1:8" ht="15.75">
      <c r="A218" s="30">
        <v>41653</v>
      </c>
      <c r="B218" s="31">
        <v>28712108</v>
      </c>
      <c r="C218" s="17" t="s">
        <v>50</v>
      </c>
      <c r="D218" s="19">
        <f t="shared" si="6"/>
        <v>2846483.3569999943</v>
      </c>
      <c r="E218" s="18"/>
      <c r="F218" s="49">
        <v>252</v>
      </c>
      <c r="G218" s="29">
        <f t="shared" si="2"/>
        <v>2846231.3569999943</v>
      </c>
      <c r="H218" s="4"/>
    </row>
    <row r="219" spans="1:8" ht="15.75">
      <c r="A219" s="30">
        <v>41670</v>
      </c>
      <c r="B219" s="31" t="s">
        <v>44</v>
      </c>
      <c r="C219" s="17" t="s">
        <v>47</v>
      </c>
      <c r="D219" s="19">
        <f t="shared" si="6"/>
        <v>2846231.3569999943</v>
      </c>
      <c r="E219" s="18">
        <f>8.46-1568.32-96.67</f>
        <v>-1656.53</v>
      </c>
      <c r="F219" s="49"/>
      <c r="G219" s="29">
        <f t="shared" si="2"/>
        <v>2844574.8269999945</v>
      </c>
      <c r="H219" s="4"/>
    </row>
    <row r="220" spans="1:8" ht="15.75">
      <c r="A220" s="30">
        <v>41684</v>
      </c>
      <c r="B220" s="31">
        <v>28754780</v>
      </c>
      <c r="C220" s="17" t="s">
        <v>40</v>
      </c>
      <c r="D220" s="19">
        <f t="shared" si="6"/>
        <v>2844574.8269999945</v>
      </c>
      <c r="E220" s="18"/>
      <c r="F220" s="49">
        <v>22504.5</v>
      </c>
      <c r="G220" s="29">
        <f t="shared" si="2"/>
        <v>2822070.3269999945</v>
      </c>
      <c r="H220" s="4"/>
    </row>
    <row r="221" spans="1:8" ht="15.75">
      <c r="A221" s="30">
        <v>41684</v>
      </c>
      <c r="B221" s="31">
        <v>28754781</v>
      </c>
      <c r="C221" s="17" t="s">
        <v>33</v>
      </c>
      <c r="D221" s="19">
        <f t="shared" si="6"/>
        <v>2822070.3269999945</v>
      </c>
      <c r="E221" s="18"/>
      <c r="F221" s="49">
        <v>153549.98000000001</v>
      </c>
      <c r="G221" s="29">
        <f t="shared" si="2"/>
        <v>2668520.3469999945</v>
      </c>
      <c r="H221" s="4"/>
    </row>
    <row r="222" spans="1:8" ht="15.75">
      <c r="A222" s="30">
        <v>41684</v>
      </c>
      <c r="B222" s="31">
        <v>28754782</v>
      </c>
      <c r="C222" s="17" t="s">
        <v>32</v>
      </c>
      <c r="D222" s="19">
        <f t="shared" si="6"/>
        <v>2668520.3469999945</v>
      </c>
      <c r="E222" s="18"/>
      <c r="F222" s="49">
        <v>53050.47</v>
      </c>
      <c r="G222" s="29">
        <f t="shared" si="2"/>
        <v>2615469.8769999943</v>
      </c>
      <c r="H222" s="4"/>
    </row>
    <row r="223" spans="1:8" ht="15.75">
      <c r="A223" s="30">
        <v>41684</v>
      </c>
      <c r="B223" s="31">
        <v>28754783</v>
      </c>
      <c r="C223" s="17" t="s">
        <v>32</v>
      </c>
      <c r="D223" s="19">
        <f t="shared" si="6"/>
        <v>2615469.8769999943</v>
      </c>
      <c r="E223" s="18"/>
      <c r="F223" s="49">
        <v>93537.98</v>
      </c>
      <c r="G223" s="29">
        <f t="shared" si="2"/>
        <v>2521931.8969999943</v>
      </c>
      <c r="H223" s="4"/>
    </row>
    <row r="224" spans="1:8" ht="15.75">
      <c r="A224" s="30">
        <v>41684</v>
      </c>
      <c r="B224" s="31">
        <v>28754784</v>
      </c>
      <c r="C224" s="17" t="s">
        <v>31</v>
      </c>
      <c r="D224" s="19">
        <f t="shared" si="6"/>
        <v>2521931.8969999943</v>
      </c>
      <c r="E224" s="18"/>
      <c r="F224" s="49">
        <v>219331</v>
      </c>
      <c r="G224" s="29">
        <f t="shared" si="2"/>
        <v>2302600.8969999943</v>
      </c>
      <c r="H224" s="4"/>
    </row>
    <row r="225" spans="1:8" ht="15.75">
      <c r="A225" s="30">
        <v>41684</v>
      </c>
      <c r="B225" s="31">
        <v>28754785</v>
      </c>
      <c r="C225" s="17" t="s">
        <v>57</v>
      </c>
      <c r="D225" s="19">
        <f t="shared" si="6"/>
        <v>2302600.8969999943</v>
      </c>
      <c r="E225" s="18"/>
      <c r="F225" s="49">
        <v>15290</v>
      </c>
      <c r="G225" s="29">
        <f t="shared" si="2"/>
        <v>2287310.8969999943</v>
      </c>
      <c r="H225" s="4"/>
    </row>
    <row r="226" spans="1:8" ht="15.75">
      <c r="A226" s="30">
        <v>41684</v>
      </c>
      <c r="B226" s="31">
        <v>28754786</v>
      </c>
      <c r="C226" s="17" t="s">
        <v>39</v>
      </c>
      <c r="D226" s="19">
        <f t="shared" si="6"/>
        <v>2287310.8969999943</v>
      </c>
      <c r="E226" s="18"/>
      <c r="F226" s="49">
        <v>7945.11</v>
      </c>
      <c r="G226" s="29">
        <f t="shared" si="2"/>
        <v>2279365.7869999944</v>
      </c>
      <c r="H226" s="4"/>
    </row>
    <row r="227" spans="1:8" ht="15.75">
      <c r="A227" s="30">
        <v>41684</v>
      </c>
      <c r="B227" s="31">
        <v>28754787</v>
      </c>
      <c r="C227" s="17" t="s">
        <v>46</v>
      </c>
      <c r="D227" s="19">
        <f t="shared" si="6"/>
        <v>2279365.7869999944</v>
      </c>
      <c r="E227" s="18"/>
      <c r="F227" s="49">
        <v>115.92</v>
      </c>
      <c r="G227" s="29">
        <f t="shared" si="2"/>
        <v>2279249.8669999945</v>
      </c>
      <c r="H227" s="4"/>
    </row>
    <row r="228" spans="1:8" ht="15.75">
      <c r="A228" s="30">
        <v>41684</v>
      </c>
      <c r="B228" s="31">
        <v>28754788</v>
      </c>
      <c r="C228" s="17" t="s">
        <v>50</v>
      </c>
      <c r="D228" s="19">
        <f t="shared" si="6"/>
        <v>2279249.8669999945</v>
      </c>
      <c r="E228" s="18"/>
      <c r="F228" s="49">
        <v>860.67</v>
      </c>
      <c r="G228" s="29">
        <f t="shared" si="2"/>
        <v>2278389.1969999946</v>
      </c>
      <c r="H228" s="4"/>
    </row>
    <row r="229" spans="1:8" ht="15.75">
      <c r="A229" s="30">
        <v>41684</v>
      </c>
      <c r="B229" s="31">
        <v>28754789</v>
      </c>
      <c r="C229" s="17" t="s">
        <v>4</v>
      </c>
      <c r="D229" s="19">
        <f t="shared" si="6"/>
        <v>2278389.1969999946</v>
      </c>
      <c r="E229" s="18"/>
      <c r="F229" s="49">
        <v>65.739999999999995</v>
      </c>
      <c r="G229" s="29">
        <f t="shared" si="2"/>
        <v>2278323.4569999943</v>
      </c>
      <c r="H229" s="4"/>
    </row>
    <row r="230" spans="1:8" ht="15.75">
      <c r="A230" s="30">
        <v>41684</v>
      </c>
      <c r="B230" s="31">
        <v>28754790</v>
      </c>
      <c r="C230" s="17" t="s">
        <v>4</v>
      </c>
      <c r="D230" s="19">
        <f t="shared" si="6"/>
        <v>2278323.4569999943</v>
      </c>
      <c r="E230" s="18"/>
      <c r="F230" s="49">
        <v>12509.29</v>
      </c>
      <c r="G230" s="29">
        <f t="shared" si="2"/>
        <v>2265814.1669999943</v>
      </c>
      <c r="H230" s="4"/>
    </row>
    <row r="231" spans="1:8" ht="15.75">
      <c r="A231" s="30">
        <v>41684</v>
      </c>
      <c r="B231" s="31">
        <v>28754791</v>
      </c>
      <c r="C231" s="17" t="s">
        <v>4</v>
      </c>
      <c r="D231" s="19">
        <f t="shared" si="6"/>
        <v>2265814.1669999943</v>
      </c>
      <c r="E231" s="18"/>
      <c r="F231" s="49">
        <v>12509.3</v>
      </c>
      <c r="G231" s="29">
        <f t="shared" si="2"/>
        <v>2253304.8669999945</v>
      </c>
      <c r="H231" s="4"/>
    </row>
    <row r="232" spans="1:8" ht="15.75">
      <c r="A232" s="30">
        <v>41697</v>
      </c>
      <c r="B232" s="31">
        <v>28770765</v>
      </c>
      <c r="C232" s="17" t="s">
        <v>32</v>
      </c>
      <c r="D232" s="19">
        <f t="shared" si="6"/>
        <v>2253304.8669999945</v>
      </c>
      <c r="E232" s="18"/>
      <c r="F232" s="49">
        <v>27226.53</v>
      </c>
      <c r="G232" s="29">
        <f t="shared" si="2"/>
        <v>2226078.3369999947</v>
      </c>
      <c r="H232" s="4"/>
    </row>
    <row r="233" spans="1:8" ht="15.75">
      <c r="A233" s="30">
        <v>41697</v>
      </c>
      <c r="B233" s="31">
        <v>28770766</v>
      </c>
      <c r="C233" s="17" t="s">
        <v>32</v>
      </c>
      <c r="D233" s="19">
        <f t="shared" si="6"/>
        <v>2226078.3369999947</v>
      </c>
      <c r="E233" s="18"/>
      <c r="F233" s="49">
        <v>14266.34</v>
      </c>
      <c r="G233" s="29">
        <f t="shared" si="2"/>
        <v>2211811.9969999949</v>
      </c>
      <c r="H233" s="4"/>
    </row>
    <row r="234" spans="1:8" ht="15.75">
      <c r="A234" s="30">
        <v>41697</v>
      </c>
      <c r="B234" s="31">
        <v>28770767</v>
      </c>
      <c r="C234" s="17" t="s">
        <v>31</v>
      </c>
      <c r="D234" s="19">
        <f t="shared" si="6"/>
        <v>2211811.9969999949</v>
      </c>
      <c r="E234" s="18"/>
      <c r="F234" s="49">
        <v>146636</v>
      </c>
      <c r="G234" s="29">
        <f t="shared" si="2"/>
        <v>2065175.9969999949</v>
      </c>
      <c r="H234" s="4"/>
    </row>
    <row r="235" spans="1:8" ht="15.75">
      <c r="A235" s="30">
        <v>41697</v>
      </c>
      <c r="B235" s="31">
        <v>28770768</v>
      </c>
      <c r="C235" s="17" t="s">
        <v>57</v>
      </c>
      <c r="D235" s="19">
        <f t="shared" si="6"/>
        <v>2065175.9969999949</v>
      </c>
      <c r="E235" s="18"/>
      <c r="F235" s="49">
        <v>600</v>
      </c>
      <c r="G235" s="29">
        <f t="shared" si="2"/>
        <v>2064575.9969999949</v>
      </c>
      <c r="H235" s="4"/>
    </row>
    <row r="236" spans="1:8" ht="15.75">
      <c r="A236" s="30">
        <v>41697</v>
      </c>
      <c r="B236" s="31">
        <v>28770769</v>
      </c>
      <c r="C236" s="17" t="s">
        <v>39</v>
      </c>
      <c r="D236" s="19">
        <f t="shared" si="6"/>
        <v>2064575.9969999949</v>
      </c>
      <c r="E236" s="18"/>
      <c r="F236" s="49">
        <v>4994.96</v>
      </c>
      <c r="G236" s="29">
        <f t="shared" si="2"/>
        <v>2059581.0369999949</v>
      </c>
      <c r="H236" s="4"/>
    </row>
    <row r="237" spans="1:8" ht="15.75">
      <c r="A237" s="30">
        <v>41697</v>
      </c>
      <c r="B237" s="31">
        <v>28770770</v>
      </c>
      <c r="C237" s="17" t="s">
        <v>58</v>
      </c>
      <c r="D237" s="19">
        <f t="shared" si="6"/>
        <v>2059581.0369999949</v>
      </c>
      <c r="E237" s="18"/>
      <c r="F237" s="49">
        <v>180</v>
      </c>
      <c r="G237" s="29">
        <f t="shared" si="2"/>
        <v>2059401.0369999949</v>
      </c>
      <c r="H237" s="4"/>
    </row>
    <row r="238" spans="1:8" ht="15.75">
      <c r="A238" s="30">
        <v>41698</v>
      </c>
      <c r="B238" s="31" t="s">
        <v>44</v>
      </c>
      <c r="C238" s="17"/>
      <c r="D238" s="19">
        <f t="shared" si="6"/>
        <v>2059401.0369999949</v>
      </c>
      <c r="E238" s="18">
        <f>5720.39+7.47-1568.31-62.18</f>
        <v>4097.3700000000008</v>
      </c>
      <c r="F238" s="49"/>
      <c r="G238" s="29">
        <f t="shared" si="2"/>
        <v>2063498.406999995</v>
      </c>
      <c r="H238" s="4">
        <f>SUM(G238-2065023.94)</f>
        <v>-1525.5330000049435</v>
      </c>
    </row>
    <row r="239" spans="1:8" ht="15.75">
      <c r="A239" s="30"/>
      <c r="B239" s="31"/>
      <c r="C239" s="17"/>
      <c r="D239" s="19">
        <f t="shared" si="6"/>
        <v>2063498.406999995</v>
      </c>
      <c r="E239" s="18"/>
      <c r="F239" s="49"/>
      <c r="G239" s="29">
        <f t="shared" si="2"/>
        <v>2063498.406999995</v>
      </c>
      <c r="H239" s="4"/>
    </row>
    <row r="240" spans="1:8" ht="15.75">
      <c r="A240" s="30"/>
      <c r="B240" s="31"/>
      <c r="C240" s="17"/>
      <c r="D240" s="19">
        <f t="shared" si="6"/>
        <v>2063498.406999995</v>
      </c>
      <c r="E240" s="18"/>
      <c r="F240" s="49"/>
      <c r="G240" s="29">
        <f t="shared" si="2"/>
        <v>2063498.406999995</v>
      </c>
      <c r="H240" s="4"/>
    </row>
    <row r="241" spans="1:8" ht="15.75">
      <c r="A241" s="30"/>
      <c r="B241" s="31"/>
      <c r="C241" s="17"/>
      <c r="D241" s="19">
        <f t="shared" si="6"/>
        <v>2063498.406999995</v>
      </c>
      <c r="E241" s="18"/>
      <c r="F241" s="49"/>
      <c r="G241" s="29">
        <f t="shared" si="2"/>
        <v>2063498.406999995</v>
      </c>
      <c r="H241" s="4"/>
    </row>
    <row r="242" spans="1:8" ht="15.75">
      <c r="A242" s="30"/>
      <c r="B242" s="31"/>
      <c r="C242" s="17"/>
      <c r="D242" s="19">
        <f t="shared" si="6"/>
        <v>2063498.406999995</v>
      </c>
      <c r="E242" s="18"/>
      <c r="F242" s="49"/>
      <c r="G242" s="29">
        <f t="shared" si="2"/>
        <v>2063498.406999995</v>
      </c>
      <c r="H242" s="4"/>
    </row>
    <row r="243" spans="1:8" ht="15.75">
      <c r="A243" s="30"/>
      <c r="B243" s="31"/>
      <c r="C243" s="17"/>
      <c r="D243" s="19">
        <f t="shared" si="6"/>
        <v>2063498.406999995</v>
      </c>
      <c r="E243" s="18"/>
      <c r="F243" s="49"/>
      <c r="G243" s="29">
        <f t="shared" si="2"/>
        <v>2063498.406999995</v>
      </c>
      <c r="H243" s="4"/>
    </row>
    <row r="244" spans="1:8" ht="15.75">
      <c r="A244" s="30"/>
      <c r="B244" s="31"/>
      <c r="C244" s="17"/>
      <c r="D244" s="19">
        <f t="shared" si="6"/>
        <v>2063498.406999995</v>
      </c>
      <c r="E244" s="18"/>
      <c r="F244" s="49"/>
      <c r="G244" s="29">
        <f t="shared" si="2"/>
        <v>2063498.406999995</v>
      </c>
      <c r="H244" s="4"/>
    </row>
    <row r="245" spans="1:8" ht="15.75">
      <c r="A245" s="30"/>
      <c r="B245" s="31"/>
      <c r="C245" s="17"/>
      <c r="D245" s="19">
        <f t="shared" si="6"/>
        <v>2063498.406999995</v>
      </c>
      <c r="E245" s="18"/>
      <c r="F245" s="49"/>
      <c r="G245" s="29">
        <f t="shared" si="2"/>
        <v>2063498.406999995</v>
      </c>
      <c r="H245" s="4"/>
    </row>
    <row r="246" spans="1:8" ht="15.75">
      <c r="A246" s="30"/>
      <c r="B246" s="31"/>
      <c r="C246" s="17"/>
      <c r="D246" s="19">
        <f t="shared" si="6"/>
        <v>2063498.406999995</v>
      </c>
      <c r="E246" s="18"/>
      <c r="F246" s="49"/>
      <c r="G246" s="29">
        <f t="shared" si="2"/>
        <v>2063498.406999995</v>
      </c>
      <c r="H246" s="4"/>
    </row>
    <row r="247" spans="1:8" ht="15.75">
      <c r="A247" s="30"/>
      <c r="B247" s="31"/>
      <c r="C247" s="17"/>
      <c r="D247" s="19">
        <f t="shared" si="6"/>
        <v>2063498.406999995</v>
      </c>
      <c r="E247" s="18"/>
      <c r="F247" s="49"/>
      <c r="G247" s="29">
        <f t="shared" si="2"/>
        <v>2063498.406999995</v>
      </c>
    </row>
    <row r="248" spans="1:8" ht="15.75">
      <c r="A248" s="30"/>
      <c r="B248" s="31"/>
      <c r="C248" s="17"/>
      <c r="D248" s="19">
        <f t="shared" si="6"/>
        <v>2063498.406999995</v>
      </c>
      <c r="E248" s="18"/>
      <c r="F248" s="49"/>
      <c r="G248" s="29">
        <f t="shared" si="2"/>
        <v>2063498.406999995</v>
      </c>
    </row>
    <row r="249" spans="1:8" s="2" customFormat="1" ht="15.75">
      <c r="A249" s="30"/>
      <c r="B249" s="31"/>
      <c r="C249" s="17"/>
      <c r="D249" s="19">
        <f t="shared" si="6"/>
        <v>2063498.406999995</v>
      </c>
      <c r="E249" s="18"/>
      <c r="F249" s="49"/>
      <c r="G249" s="29">
        <f t="shared" si="2"/>
        <v>2063498.406999995</v>
      </c>
    </row>
    <row r="250" spans="1:8" ht="18" customHeight="1">
      <c r="A250" s="32"/>
      <c r="B250" s="31"/>
      <c r="C250" s="33"/>
      <c r="D250" s="19">
        <f>G249</f>
        <v>2063498.406999995</v>
      </c>
      <c r="E250" s="34"/>
      <c r="F250" s="49"/>
      <c r="G250" s="29">
        <f>SUM(D250+E250-F250)</f>
        <v>2063498.406999995</v>
      </c>
    </row>
    <row r="251" spans="1:8" ht="17.25" thickBot="1">
      <c r="A251" s="35"/>
      <c r="B251" s="52"/>
      <c r="C251" s="36" t="s">
        <v>3</v>
      </c>
      <c r="D251" s="37">
        <f>D250</f>
        <v>2063498.406999995</v>
      </c>
      <c r="E251" s="37"/>
      <c r="F251" s="37"/>
      <c r="G251" s="38">
        <f>SUM(D251+E251-F251)</f>
        <v>2063498.406999995</v>
      </c>
    </row>
    <row r="252" spans="1:8" ht="15.75" thickTop="1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2013-05-28T19:36:23Z</cp:lastPrinted>
  <dcterms:created xsi:type="dcterms:W3CDTF">2010-12-15T16:50:46Z</dcterms:created>
  <dcterms:modified xsi:type="dcterms:W3CDTF">2014-03-24T14:10:29Z</dcterms:modified>
</cp:coreProperties>
</file>