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  <c r="H15" i="1"/>
  <c r="H11" i="1"/>
  <c r="H9" i="1"/>
  <c r="K19" i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<sst xmlns="http://schemas.openxmlformats.org/spreadsheetml/2006/main" count="46" uniqueCount="30">
  <si>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</si>
  <si>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</si>
  <si>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</si>
  <si>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</si>
  <si>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</si>
  <si>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</si>
  <si>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</si>
  <si>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</si>
  <si>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</si>
  <si>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</si>
  <si>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</si>
  <si>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</si>
  <si>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</si>
  <si>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</si>
  <si>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</si>
  <si>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</si>
  <si>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</si>
  <si>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</si>
  <si>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</si>
  <si>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</si>
  <si>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</si>
  <si>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</si>
  <si>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</si>
  <si>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</si>
  <si>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3/1/14</t>
  </si>
  <si>
    <t>April Debits</t>
  </si>
  <si>
    <t>April Credits</t>
  </si>
  <si>
    <t>April Interfund Transactions</t>
  </si>
  <si>
    <t>* Reconciled 3/31/14</t>
  </si>
  <si>
    <t>Ending Balance 4/21/14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</si>
</sst>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I21" sqref="I21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15681576.34</v>
      </c>
      <c r="D7" s="6">
        <v>0</v>
      </c>
      <c r="E7" s="6">
        <v>7246.9</v>
      </c>
      <c r="F7" s="6">
        <v>1118515.47</v>
      </c>
      <c r="G7" s="6">
        <v>9808.6</v>
      </c>
      <c r="H7" s="6">
        <v>24203.33</v>
      </c>
      <c r="I7" s="6">
        <v>-32600.14</v>
      </c>
      <c r="J7" s="6">
        <v>530282.36</v>
      </c>
      <c r="K7" s="17">
        <f>SUM(C7:J7)</f>
        <v>17339032.859999999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3543349.92</v>
      </c>
      <c r="D9" s="6">
        <v>0</v>
      </c>
      <c r="E9" s="6">
        <v>0.31</v>
      </c>
      <c r="F9" s="6">
        <v>10.84</v>
      </c>
      <c r="G9" s="6">
        <v>5431.01</v>
      </c>
      <c r="H9" s="6">
        <f>69221.67-1005.6</f>
        <v>68216.069999999992</v>
      </c>
      <c r="I9" s="6">
        <v>1.42</v>
      </c>
      <c r="J9" s="6">
        <v>84.17</v>
      </c>
      <c r="K9" s="17">
        <f>SUM(C9:J9)</f>
        <v>3617093.7399999993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-2575026.66</v>
      </c>
      <c r="D11" s="6">
        <v>-2628282.36</v>
      </c>
      <c r="E11" s="6">
        <v>-361.57</v>
      </c>
      <c r="F11" s="6">
        <v>0</v>
      </c>
      <c r="G11" s="6">
        <v>0</v>
      </c>
      <c r="H11" s="6">
        <f>-12502.29+1005.6</f>
        <v>-11496.69</v>
      </c>
      <c r="I11" s="6">
        <v>0</v>
      </c>
      <c r="J11" s="6">
        <v>-85</v>
      </c>
      <c r="K11" s="17">
        <f>SUM(C11:J11)</f>
        <v>-5215252.28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-2678282.36</v>
      </c>
      <c r="D13" s="6">
        <v>2628282.36</v>
      </c>
      <c r="E13" s="6">
        <v>0</v>
      </c>
      <c r="F13" s="6">
        <v>0</v>
      </c>
      <c r="G13" s="6">
        <v>0</v>
      </c>
      <c r="H13" s="6">
        <v>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1577045.95</v>
      </c>
      <c r="D15" s="6">
        <v>0</v>
      </c>
      <c r="E15" s="6">
        <v>0</v>
      </c>
      <c r="F15" s="6">
        <v>0</v>
      </c>
      <c r="G15" s="6">
        <v>0</v>
      </c>
      <c r="H15" s="6">
        <f>136737.68-115739.03</f>
        <v>20998.649999999994</v>
      </c>
      <c r="I15" s="6">
        <v>74</v>
      </c>
      <c r="J15" s="6">
        <v>0</v>
      </c>
      <c r="K15" s="17">
        <f>SUM(C15:J15)</f>
        <v>1598118.5999999999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-1874454.17</v>
      </c>
      <c r="D17" s="6">
        <v>-2244597.39</v>
      </c>
      <c r="E17" s="6">
        <v>-135.41999999999999</v>
      </c>
      <c r="F17" s="6">
        <v>0</v>
      </c>
      <c r="G17" s="6">
        <v>-4334.83</v>
      </c>
      <c r="H17" s="6">
        <f>-228172.14+115739.03</f>
        <v>-112433.11000000002</v>
      </c>
      <c r="I17" s="6">
        <v>-24153.77</v>
      </c>
      <c r="J17" s="6">
        <v>0</v>
      </c>
      <c r="K17" s="17">
        <f>SUM(C17:J17)</f>
        <v>-4260108.6899999995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-2294597.39</v>
      </c>
      <c r="D19" s="6">
        <v>2244597.39</v>
      </c>
      <c r="E19" s="6">
        <v>0</v>
      </c>
      <c r="F19" s="6">
        <v>0</v>
      </c>
      <c r="G19" s="6">
        <v>0</v>
      </c>
      <c r="H19" s="6">
        <v>0</v>
      </c>
      <c r="I19" s="6">
        <v>50000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11379611.629999997</v>
      </c>
      <c r="D25" s="7">
        <f t="shared" ref="D25:J25" si="0">SUM(D6:D24)</f>
        <v>0</v>
      </c>
      <c r="E25" s="7">
        <f t="shared" si="0"/>
        <v>6750.22</v>
      </c>
      <c r="F25" s="7">
        <f t="shared" si="0"/>
        <v>1118526.31</v>
      </c>
      <c r="G25" s="7">
        <f t="shared" si="0"/>
        <v>10904.78</v>
      </c>
      <c r="H25" s="7">
        <f t="shared" si="0"/>
        <v>-10511.750000000029</v>
      </c>
      <c r="I25" s="7">
        <f t="shared" si="0"/>
        <v>43321.509999999995</v>
      </c>
      <c r="J25" s="7">
        <f t="shared" si="0"/>
        <v>530281.53</v>
      </c>
      <c r="K25" s="19">
        <f>SUM(K7:K24)</f>
        <v>13078884.229999999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2014-04-21T14:28:38Z</dcterms:modified>
</cp:coreProperties>
</file>