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Res.2009-2010'!$BI$8:$BR$749</definedName>
    <definedName name="_xlnm.Print_Area" localSheetId="1">'(2) B &amp; G ENCUMBRANCES'!$A$459:$BC$732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E721" i="9" l="1"/>
  <c r="BD721" i="9"/>
  <c r="BC721" i="9"/>
  <c r="BB721" i="9"/>
  <c r="BA721" i="9"/>
  <c r="AZ721" i="9"/>
  <c r="AY721" i="9"/>
  <c r="AX721" i="9"/>
  <c r="AW721" i="9"/>
  <c r="AV721" i="9"/>
  <c r="AU721" i="9"/>
  <c r="AT721" i="9"/>
  <c r="AS721" i="9"/>
  <c r="AR721" i="9"/>
  <c r="AQ721" i="9"/>
  <c r="AP721" i="9"/>
  <c r="AO721" i="9"/>
  <c r="AN721" i="9"/>
  <c r="AM721" i="9"/>
  <c r="AL721" i="9"/>
  <c r="AK721" i="9"/>
  <c r="AJ721" i="9"/>
  <c r="AI721" i="9"/>
  <c r="AH721" i="9"/>
  <c r="AG721" i="9"/>
  <c r="AF721" i="9"/>
  <c r="AE721" i="9"/>
  <c r="AD721" i="9"/>
  <c r="AC721" i="9"/>
  <c r="AB721" i="9"/>
  <c r="AA721" i="9"/>
  <c r="Z721" i="9"/>
  <c r="Y721" i="9"/>
  <c r="X721" i="9"/>
  <c r="W721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D721" i="9"/>
  <c r="C721" i="9"/>
  <c r="B721" i="9"/>
  <c r="A721" i="9"/>
  <c r="BE720" i="9"/>
  <c r="BD720" i="9"/>
  <c r="BC720" i="9"/>
  <c r="BB720" i="9"/>
  <c r="BA720" i="9"/>
  <c r="AZ720" i="9"/>
  <c r="AY720" i="9"/>
  <c r="AX720" i="9"/>
  <c r="AW720" i="9"/>
  <c r="AV720" i="9"/>
  <c r="AU720" i="9"/>
  <c r="AT720" i="9"/>
  <c r="AS720" i="9"/>
  <c r="AR720" i="9"/>
  <c r="AQ720" i="9"/>
  <c r="AP720" i="9"/>
  <c r="AO720" i="9"/>
  <c r="AN720" i="9"/>
  <c r="AM720" i="9"/>
  <c r="AL720" i="9"/>
  <c r="AK720" i="9"/>
  <c r="AJ720" i="9"/>
  <c r="AI720" i="9"/>
  <c r="AH720" i="9"/>
  <c r="AG720" i="9"/>
  <c r="AF720" i="9"/>
  <c r="AE720" i="9"/>
  <c r="AD720" i="9"/>
  <c r="AC720" i="9"/>
  <c r="AB720" i="9"/>
  <c r="AA720" i="9"/>
  <c r="Z720" i="9"/>
  <c r="Y720" i="9"/>
  <c r="X720" i="9"/>
  <c r="W720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D720" i="9"/>
  <c r="C720" i="9"/>
  <c r="B720" i="9"/>
  <c r="A720" i="9"/>
  <c r="BQ720" i="2"/>
  <c r="BQ721" i="2"/>
  <c r="BQ722" i="2"/>
  <c r="BQ723" i="2"/>
  <c r="BQ724" i="2"/>
  <c r="BN722" i="2"/>
  <c r="BM722" i="2"/>
  <c r="BN721" i="2"/>
  <c r="BM721" i="2"/>
  <c r="BK722" i="2" s="1"/>
  <c r="BK723" i="2" s="1"/>
  <c r="BL720" i="2"/>
  <c r="BL721" i="2" s="1"/>
  <c r="BL722" i="2" s="1"/>
  <c r="BL723" i="2" s="1"/>
  <c r="BK719" i="2"/>
  <c r="BK720" i="2"/>
  <c r="BK721" i="2"/>
  <c r="BE726" i="9" l="1"/>
  <c r="BD726" i="9"/>
  <c r="BC726" i="9"/>
  <c r="BB726" i="9"/>
  <c r="BA726" i="9"/>
  <c r="AZ726" i="9"/>
  <c r="AY726" i="9"/>
  <c r="AX726" i="9"/>
  <c r="AW726" i="9"/>
  <c r="AV726" i="9"/>
  <c r="AU726" i="9"/>
  <c r="AT726" i="9"/>
  <c r="AS726" i="9"/>
  <c r="AR726" i="9"/>
  <c r="AQ726" i="9"/>
  <c r="AP726" i="9"/>
  <c r="AO726" i="9"/>
  <c r="AN726" i="9"/>
  <c r="AM726" i="9"/>
  <c r="AL726" i="9"/>
  <c r="AK726" i="9"/>
  <c r="AJ726" i="9"/>
  <c r="AI726" i="9"/>
  <c r="AH726" i="9"/>
  <c r="AG726" i="9"/>
  <c r="AF726" i="9"/>
  <c r="AE726" i="9"/>
  <c r="AD726" i="9"/>
  <c r="AC726" i="9"/>
  <c r="AB726" i="9"/>
  <c r="AA726" i="9"/>
  <c r="Z726" i="9"/>
  <c r="Y726" i="9"/>
  <c r="X726" i="9"/>
  <c r="W726" i="9"/>
  <c r="V726" i="9"/>
  <c r="U726" i="9"/>
  <c r="T726" i="9"/>
  <c r="S726" i="9"/>
  <c r="R726" i="9"/>
  <c r="Q726" i="9"/>
  <c r="P726" i="9"/>
  <c r="O726" i="9"/>
  <c r="N726" i="9"/>
  <c r="M726" i="9"/>
  <c r="L726" i="9"/>
  <c r="K726" i="9"/>
  <c r="J726" i="9"/>
  <c r="I726" i="9"/>
  <c r="H726" i="9"/>
  <c r="G726" i="9"/>
  <c r="F726" i="9"/>
  <c r="E726" i="9"/>
  <c r="D726" i="9"/>
  <c r="C726" i="9"/>
  <c r="B726" i="9"/>
  <c r="A726" i="9"/>
  <c r="BE725" i="9" l="1"/>
  <c r="BD725" i="9"/>
  <c r="BC725" i="9"/>
  <c r="BB725" i="9"/>
  <c r="BA725" i="9"/>
  <c r="AZ725" i="9"/>
  <c r="AY725" i="9"/>
  <c r="AX725" i="9"/>
  <c r="AW725" i="9"/>
  <c r="AV725" i="9"/>
  <c r="AU725" i="9"/>
  <c r="AT725" i="9"/>
  <c r="AS725" i="9"/>
  <c r="AR725" i="9"/>
  <c r="AQ725" i="9"/>
  <c r="AP725" i="9"/>
  <c r="AO725" i="9"/>
  <c r="AN725" i="9"/>
  <c r="AM725" i="9"/>
  <c r="AL725" i="9"/>
  <c r="AK725" i="9"/>
  <c r="AJ725" i="9"/>
  <c r="AI725" i="9"/>
  <c r="AH725" i="9"/>
  <c r="AG725" i="9"/>
  <c r="AF725" i="9"/>
  <c r="AE725" i="9"/>
  <c r="AD725" i="9"/>
  <c r="AC725" i="9"/>
  <c r="AB725" i="9"/>
  <c r="AA725" i="9"/>
  <c r="Z725" i="9"/>
  <c r="Y725" i="9"/>
  <c r="X725" i="9"/>
  <c r="W725" i="9"/>
  <c r="V725" i="9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F725" i="9"/>
  <c r="E725" i="9"/>
  <c r="D725" i="9"/>
  <c r="C725" i="9"/>
  <c r="B725" i="9"/>
  <c r="A725" i="9"/>
  <c r="BE724" i="9" l="1"/>
  <c r="BD724" i="9"/>
  <c r="BC724" i="9"/>
  <c r="BB724" i="9"/>
  <c r="BA724" i="9"/>
  <c r="AZ724" i="9"/>
  <c r="AY724" i="9"/>
  <c r="AX724" i="9"/>
  <c r="AW724" i="9"/>
  <c r="AV724" i="9"/>
  <c r="AU724" i="9"/>
  <c r="AT724" i="9"/>
  <c r="AS724" i="9"/>
  <c r="AR724" i="9"/>
  <c r="AQ724" i="9"/>
  <c r="AP724" i="9"/>
  <c r="AO724" i="9"/>
  <c r="AN724" i="9"/>
  <c r="AM724" i="9"/>
  <c r="AL724" i="9"/>
  <c r="AK724" i="9"/>
  <c r="AJ724" i="9"/>
  <c r="AI724" i="9"/>
  <c r="AH724" i="9"/>
  <c r="AG724" i="9"/>
  <c r="AF724" i="9"/>
  <c r="AE724" i="9"/>
  <c r="AD724" i="9"/>
  <c r="AC724" i="9"/>
  <c r="AB724" i="9"/>
  <c r="AA724" i="9"/>
  <c r="Z724" i="9"/>
  <c r="Y724" i="9"/>
  <c r="X724" i="9"/>
  <c r="W724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D724" i="9"/>
  <c r="C724" i="9"/>
  <c r="B724" i="9"/>
  <c r="A724" i="9"/>
  <c r="BE723" i="9" l="1"/>
  <c r="BD723" i="9"/>
  <c r="BC723" i="9"/>
  <c r="BB723" i="9"/>
  <c r="BA723" i="9"/>
  <c r="AZ723" i="9"/>
  <c r="AY723" i="9"/>
  <c r="AX723" i="9"/>
  <c r="AW723" i="9"/>
  <c r="AV723" i="9"/>
  <c r="AU723" i="9"/>
  <c r="AT723" i="9"/>
  <c r="AS723" i="9"/>
  <c r="AR723" i="9"/>
  <c r="AQ723" i="9"/>
  <c r="AP723" i="9"/>
  <c r="AO723" i="9"/>
  <c r="AN723" i="9"/>
  <c r="AM723" i="9"/>
  <c r="AL723" i="9"/>
  <c r="AK723" i="9"/>
  <c r="AJ723" i="9"/>
  <c r="AI723" i="9"/>
  <c r="AH723" i="9"/>
  <c r="AG723" i="9"/>
  <c r="AF723" i="9"/>
  <c r="AE723" i="9"/>
  <c r="AD723" i="9"/>
  <c r="AC723" i="9"/>
  <c r="AB723" i="9"/>
  <c r="AA723" i="9"/>
  <c r="Z723" i="9"/>
  <c r="Y723" i="9"/>
  <c r="X723" i="9"/>
  <c r="W723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D723" i="9"/>
  <c r="C723" i="9"/>
  <c r="B723" i="9"/>
  <c r="A723" i="9"/>
  <c r="BE722" i="9" l="1"/>
  <c r="BD722" i="9"/>
  <c r="BC722" i="9"/>
  <c r="BB722" i="9"/>
  <c r="BA722" i="9"/>
  <c r="AZ722" i="9"/>
  <c r="AY722" i="9"/>
  <c r="AX722" i="9"/>
  <c r="AW722" i="9"/>
  <c r="AV722" i="9"/>
  <c r="AU722" i="9"/>
  <c r="AT722" i="9"/>
  <c r="AS722" i="9"/>
  <c r="AR722" i="9"/>
  <c r="AQ722" i="9"/>
  <c r="AP722" i="9"/>
  <c r="AO722" i="9"/>
  <c r="AN722" i="9"/>
  <c r="AM722" i="9"/>
  <c r="AL722" i="9"/>
  <c r="AK722" i="9"/>
  <c r="AJ722" i="9"/>
  <c r="AI722" i="9"/>
  <c r="AH722" i="9"/>
  <c r="AG722" i="9"/>
  <c r="AF722" i="9"/>
  <c r="AE722" i="9"/>
  <c r="AD722" i="9"/>
  <c r="AC722" i="9"/>
  <c r="AB722" i="9"/>
  <c r="AA722" i="9"/>
  <c r="Z722" i="9"/>
  <c r="Y722" i="9"/>
  <c r="X722" i="9"/>
  <c r="W722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D722" i="9"/>
  <c r="C722" i="9"/>
  <c r="B722" i="9"/>
  <c r="A722" i="9"/>
  <c r="BA5" i="2"/>
  <c r="BA723" i="2"/>
  <c r="BE719" i="9" l="1"/>
  <c r="BD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A719" i="9"/>
  <c r="BE718" i="9"/>
  <c r="BD718" i="9"/>
  <c r="BC718" i="9"/>
  <c r="BB718" i="9"/>
  <c r="BA718" i="9"/>
  <c r="AZ718" i="9"/>
  <c r="AY718" i="9"/>
  <c r="AX718" i="9"/>
  <c r="AW718" i="9"/>
  <c r="AV718" i="9"/>
  <c r="AU718" i="9"/>
  <c r="AT718" i="9"/>
  <c r="AS718" i="9"/>
  <c r="AR718" i="9"/>
  <c r="AQ718" i="9"/>
  <c r="AP718" i="9"/>
  <c r="AO718" i="9"/>
  <c r="AN718" i="9"/>
  <c r="AM718" i="9"/>
  <c r="AL718" i="9"/>
  <c r="AK718" i="9"/>
  <c r="AJ718" i="9"/>
  <c r="AI718" i="9"/>
  <c r="AH718" i="9"/>
  <c r="AG718" i="9"/>
  <c r="AF718" i="9"/>
  <c r="AE718" i="9"/>
  <c r="AD718" i="9"/>
  <c r="AC718" i="9"/>
  <c r="AB718" i="9"/>
  <c r="AA718" i="9"/>
  <c r="Z718" i="9"/>
  <c r="Y718" i="9"/>
  <c r="X718" i="9"/>
  <c r="W718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D718" i="9"/>
  <c r="C718" i="9"/>
  <c r="B718" i="9"/>
  <c r="A718" i="9"/>
  <c r="BN720" i="2"/>
  <c r="BM720" i="2"/>
  <c r="BN719" i="2"/>
  <c r="BM719" i="2"/>
  <c r="BE717" i="9" l="1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M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30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42" i="2"/>
  <c r="BO742" i="2"/>
  <c r="BO741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27" i="9"/>
  <c r="BD459" i="9"/>
  <c r="BD4" i="9"/>
  <c r="BE727" i="9"/>
  <c r="BC727" i="9"/>
  <c r="BB727" i="9"/>
  <c r="BA727" i="9"/>
  <c r="AZ727" i="9"/>
  <c r="AY727" i="9"/>
  <c r="AX727" i="9"/>
  <c r="AW727" i="9"/>
  <c r="AV727" i="9"/>
  <c r="AU727" i="9"/>
  <c r="AT727" i="9"/>
  <c r="AS727" i="9"/>
  <c r="AR727" i="9"/>
  <c r="AQ727" i="9"/>
  <c r="AP727" i="9"/>
  <c r="AO727" i="9"/>
  <c r="AN727" i="9"/>
  <c r="AM727" i="9"/>
  <c r="AL727" i="9"/>
  <c r="AK727" i="9"/>
  <c r="AJ727" i="9"/>
  <c r="AI727" i="9"/>
  <c r="AH727" i="9"/>
  <c r="AG727" i="9"/>
  <c r="AF727" i="9"/>
  <c r="AE727" i="9"/>
  <c r="AD727" i="9"/>
  <c r="AC727" i="9"/>
  <c r="AB727" i="9"/>
  <c r="AA727" i="9"/>
  <c r="Z727" i="9"/>
  <c r="Y727" i="9"/>
  <c r="X727" i="9"/>
  <c r="W727" i="9"/>
  <c r="V727" i="9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F727" i="9"/>
  <c r="E727" i="9"/>
  <c r="D727" i="9"/>
  <c r="C727" i="9"/>
  <c r="B727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29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729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57" i="2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29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/>
  <c r="R8" i="2"/>
  <c r="R13" i="2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233" i="2"/>
  <c r="W233" i="9" s="1"/>
  <c r="W271" i="2"/>
  <c r="W271" i="9" s="1"/>
  <c r="X8" i="2"/>
  <c r="X13" i="2" s="1"/>
  <c r="X729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29" i="2" s="1"/>
  <c r="AB262" i="2"/>
  <c r="AB262" i="9" s="1"/>
  <c r="AC13" i="2"/>
  <c r="AC11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729" i="2"/>
  <c r="AG11" i="9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36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41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40" i="2"/>
  <c r="BO740" i="2"/>
  <c r="BO747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39" i="2"/>
  <c r="BO739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38" i="2"/>
  <c r="BO738" i="2"/>
  <c r="BO745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37" i="2"/>
  <c r="BP737" i="2"/>
  <c r="BO744" i="2" s="1"/>
  <c r="BS150" i="2"/>
  <c r="S7" i="9"/>
  <c r="S4" i="9"/>
  <c r="N4" i="9"/>
  <c r="BR732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35" i="2"/>
  <c r="BN736" i="2"/>
  <c r="BP736" i="2"/>
  <c r="BO736" i="2"/>
  <c r="BP735" i="2"/>
  <c r="BO735" i="2"/>
  <c r="BM735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48" i="2"/>
  <c r="AE5" i="9"/>
  <c r="D13" i="2"/>
  <c r="D11" i="9" s="1"/>
  <c r="AI5" i="9"/>
  <c r="AL4" i="9"/>
  <c r="AU13" i="2"/>
  <c r="AU729" i="2" s="1"/>
  <c r="E5" i="9"/>
  <c r="X5" i="9"/>
  <c r="T13" i="2"/>
  <c r="T11" i="9" s="1"/>
  <c r="AN13" i="2"/>
  <c r="AN11" i="9" s="1"/>
  <c r="H729" i="2"/>
  <c r="AV4" i="9"/>
  <c r="C729" i="2"/>
  <c r="AC729" i="2"/>
  <c r="AA5" i="9"/>
  <c r="AK4" i="9"/>
  <c r="AQ4" i="9"/>
  <c r="AV13" i="2"/>
  <c r="AV729" i="2"/>
  <c r="R5" i="9"/>
  <c r="AS13" i="2"/>
  <c r="AS11" i="9" s="1"/>
  <c r="I729" i="2"/>
  <c r="E729" i="2"/>
  <c r="AR4" i="9"/>
  <c r="BC11" i="9"/>
  <c r="BC729" i="2"/>
  <c r="X11" i="9"/>
  <c r="N729" i="2"/>
  <c r="M13" i="2"/>
  <c r="AR13" i="2"/>
  <c r="AR11" i="9"/>
  <c r="AR506" i="9"/>
  <c r="BM737" i="2"/>
  <c r="BC4" i="9"/>
  <c r="BB729" i="2"/>
  <c r="AT4" i="9"/>
  <c r="AJ13" i="2"/>
  <c r="AJ11" i="9"/>
  <c r="S13" i="2"/>
  <c r="S11" i="9"/>
  <c r="AP13" i="2"/>
  <c r="AP11" i="9"/>
  <c r="BN742" i="2"/>
  <c r="BE729" i="2"/>
  <c r="W729" i="2"/>
  <c r="W11" i="9"/>
  <c r="F729" i="2"/>
  <c r="AM729" i="2"/>
  <c r="B729" i="2"/>
  <c r="BB11" i="9"/>
  <c r="AT505" i="9"/>
  <c r="AD13" i="2"/>
  <c r="AD11" i="9" s="1"/>
  <c r="K115" i="9"/>
  <c r="J13" i="2"/>
  <c r="E11" i="9"/>
  <c r="AP4" i="9"/>
  <c r="BM742" i="2"/>
  <c r="BD729" i="2"/>
  <c r="BO749" i="2"/>
  <c r="S729" i="2"/>
  <c r="AN480" i="9"/>
  <c r="AE433" i="9"/>
  <c r="AB11" i="9"/>
  <c r="AA346" i="9"/>
  <c r="AA729" i="2"/>
  <c r="Y4" i="9"/>
  <c r="Y13" i="2"/>
  <c r="Y11" i="9" s="1"/>
  <c r="U165" i="9"/>
  <c r="AY564" i="9"/>
  <c r="AY729" i="2"/>
  <c r="BN741" i="2"/>
  <c r="AL729" i="2"/>
  <c r="G103" i="9"/>
  <c r="G729" i="2"/>
  <c r="BM739" i="2"/>
  <c r="AK729" i="2"/>
  <c r="AK427" i="9"/>
  <c r="BN738" i="2"/>
  <c r="AF13" i="2"/>
  <c r="AF11" i="9" s="1"/>
  <c r="AF5" i="9"/>
  <c r="O13" i="2"/>
  <c r="O11" i="9" s="1"/>
  <c r="O5" i="9"/>
  <c r="BM740" i="2"/>
  <c r="L11" i="9"/>
  <c r="BE11" i="9"/>
  <c r="BD11" i="9"/>
  <c r="D729" i="2"/>
  <c r="AR729" i="2"/>
  <c r="AU11" i="9"/>
  <c r="AP729" i="2"/>
  <c r="AN729" i="2"/>
  <c r="AJ729" i="2"/>
  <c r="BM749" i="2"/>
  <c r="J11" i="9"/>
  <c r="J729" i="2"/>
  <c r="O729" i="2"/>
  <c r="Q729" i="2"/>
  <c r="Q11" i="9"/>
  <c r="P13" i="2"/>
  <c r="P5" i="9"/>
  <c r="AT556" i="9"/>
  <c r="AT729" i="2"/>
  <c r="AW11" i="9"/>
  <c r="AW729" i="2"/>
  <c r="AQ561" i="9"/>
  <c r="AQ729" i="2"/>
  <c r="T310" i="9"/>
  <c r="T729" i="2"/>
  <c r="R11" i="9"/>
  <c r="R729" i="2"/>
  <c r="Y729" i="2"/>
  <c r="M11" i="9"/>
  <c r="M729" i="2"/>
  <c r="AH13" i="2"/>
  <c r="AH11" i="9" s="1"/>
  <c r="AH5" i="9"/>
  <c r="AE11" i="9"/>
  <c r="AE729" i="2"/>
  <c r="K729" i="2"/>
  <c r="K99" i="9"/>
  <c r="AS729" i="2"/>
  <c r="AV11" i="9"/>
  <c r="BN740" i="2"/>
  <c r="BM747" i="2" s="1"/>
  <c r="BN739" i="2"/>
  <c r="BM746" i="2" s="1"/>
  <c r="AF729" i="2"/>
  <c r="BM741" i="2"/>
  <c r="BM748" i="2" s="1"/>
  <c r="BN737" i="2"/>
  <c r="BM744" i="2" s="1"/>
  <c r="Z13" i="2"/>
  <c r="BM738" i="2"/>
  <c r="BM745" i="2" s="1"/>
  <c r="AO13" i="2"/>
  <c r="AH729" i="2"/>
  <c r="P11" i="9"/>
  <c r="Z11" i="9"/>
  <c r="Z729" i="2"/>
  <c r="P729" i="2"/>
  <c r="BA11" i="9" l="1"/>
  <c r="BA729" i="2"/>
  <c r="N728" i="9"/>
  <c r="AM728" i="9"/>
  <c r="S728" i="9"/>
  <c r="S729" i="9" s="1"/>
  <c r="AX728" i="9"/>
  <c r="BA728" i="9"/>
  <c r="AL728" i="9"/>
  <c r="BE728" i="9"/>
  <c r="O728" i="9"/>
  <c r="O729" i="9" s="1"/>
  <c r="AY728" i="9"/>
  <c r="B728" i="9"/>
  <c r="B729" i="9" s="1"/>
  <c r="X728" i="9"/>
  <c r="AU728" i="9"/>
  <c r="G728" i="9"/>
  <c r="G729" i="9" s="1"/>
  <c r="AG728" i="9"/>
  <c r="E728" i="9"/>
  <c r="E729" i="9" s="1"/>
  <c r="D728" i="9"/>
  <c r="D729" i="9" s="1"/>
  <c r="AD729" i="2"/>
  <c r="AB728" i="9"/>
  <c r="BB728" i="9"/>
  <c r="W728" i="9"/>
  <c r="BQ15" i="2"/>
  <c r="Q728" i="9"/>
  <c r="Q729" i="9" s="1"/>
  <c r="BD728" i="9"/>
  <c r="BC728" i="9"/>
  <c r="AC728" i="9"/>
  <c r="AF728" i="9"/>
  <c r="Y728" i="9"/>
  <c r="AS728" i="9"/>
  <c r="I728" i="9"/>
  <c r="I729" i="9" s="1"/>
  <c r="F728" i="9"/>
  <c r="F729" i="9" s="1"/>
  <c r="AT728" i="9"/>
  <c r="K728" i="9"/>
  <c r="K729" i="9" s="1"/>
  <c r="AP728" i="9"/>
  <c r="AJ728" i="9"/>
  <c r="AZ728" i="9"/>
  <c r="P728" i="9"/>
  <c r="P729" i="9" s="1"/>
  <c r="AV728" i="9"/>
  <c r="R728" i="9"/>
  <c r="R729" i="9" s="1"/>
  <c r="AW728" i="9"/>
  <c r="AK728" i="9"/>
  <c r="AA728" i="9"/>
  <c r="H728" i="9"/>
  <c r="H729" i="9" s="1"/>
  <c r="J728" i="9"/>
  <c r="J729" i="9" s="1"/>
  <c r="C728" i="9"/>
  <c r="C729" i="9" s="1"/>
  <c r="AH728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L718" i="2" s="1"/>
  <c r="BQ16" i="2"/>
  <c r="Z728" i="9"/>
  <c r="AE728" i="9"/>
  <c r="M728" i="9"/>
  <c r="M729" i="9" s="1"/>
  <c r="AQ728" i="9"/>
  <c r="AI729" i="2"/>
  <c r="L728" i="9"/>
  <c r="L729" i="9" s="1"/>
  <c r="AD728" i="9"/>
  <c r="AR728" i="9"/>
  <c r="AN728" i="9"/>
  <c r="AI728" i="9"/>
  <c r="AO11" i="9"/>
  <c r="AO728" i="9" s="1"/>
  <c r="AO729" i="2"/>
  <c r="T728" i="9"/>
  <c r="T729" i="9" s="1"/>
  <c r="BO746" i="2"/>
  <c r="V11" i="9"/>
  <c r="V728" i="9" s="1"/>
  <c r="V729" i="2"/>
  <c r="U13" i="2"/>
  <c r="U5" i="9"/>
  <c r="BL719" i="2" l="1"/>
  <c r="BQ18" i="2"/>
  <c r="BK19" i="2"/>
  <c r="BQ17" i="2"/>
  <c r="U11" i="9"/>
  <c r="U728" i="9" s="1"/>
  <c r="U729" i="9" s="1"/>
  <c r="U729" i="2"/>
  <c r="BF730" i="2" s="1"/>
  <c r="BL724" i="2" l="1"/>
  <c r="BL725" i="2" s="1"/>
  <c r="BL726" i="2" s="1"/>
  <c r="BL727" i="2" s="1"/>
  <c r="BL728" i="2" s="1"/>
  <c r="BQ19" i="2"/>
  <c r="BK20" i="2"/>
  <c r="BE729" i="9"/>
  <c r="BL729" i="2" l="1"/>
  <c r="BK21" i="2"/>
  <c r="BQ20" i="2"/>
  <c r="BL730" i="2"/>
  <c r="BQ730" i="2"/>
  <c r="BG730" i="2"/>
  <c r="BQ21" i="2" l="1"/>
  <c r="BK22" i="2"/>
  <c r="BR730" i="2"/>
  <c r="BL731" i="2"/>
  <c r="BL733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K718" i="2" s="1"/>
  <c r="BQ718" i="2" l="1"/>
  <c r="BQ717" i="2"/>
  <c r="BK724" i="2" l="1"/>
  <c r="BK725" i="2" s="1"/>
  <c r="BK726" i="2" s="1"/>
  <c r="BQ719" i="2"/>
  <c r="BQ726" i="2" l="1"/>
  <c r="BK727" i="2"/>
  <c r="BQ725" i="2"/>
  <c r="BK728" i="2" l="1"/>
  <c r="BQ728" i="2" s="1"/>
  <c r="BQ727" i="2"/>
  <c r="BK729" i="2"/>
  <c r="BK731" i="2" l="1"/>
  <c r="BQ729" i="2"/>
  <c r="BR729" i="2" s="1"/>
  <c r="BK733" i="2" l="1"/>
  <c r="BQ733" i="2" s="1"/>
  <c r="BR733" i="2" s="1"/>
  <c r="BQ731" i="2"/>
  <c r="BR731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<sst xmlns="http://schemas.openxmlformats.org/spreadsheetml/2006/main" count="1138" uniqueCount="524">
  <si>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</si>
  <si>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</si>
  <si>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</si>
  <si>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</si>
  <si>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</si>
  <si>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</si>
  <si>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</si>
  <si>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</si>
  <si>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</si>
  <si>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</si>
  <si>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</si>
  <si>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</si>
  <si>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</si>
  <si>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</si>
  <si>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</si>
  <si>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</si>
  <si>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</si>
  <si>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</si>
  <si>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</si>
  <si>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</si>
  <si>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</si>
  <si>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</si>
  <si>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</si>
  <si>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</si>
  <si>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</si>
  <si>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</si>
  <si>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</si>
  <si>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</si>
  <si>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</si>
  <si>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</si>
  <si>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</si>
  <si>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</si>
  <si>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</si>
  <si>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</si>
  <si>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</si>
  <si>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</si>
  <si>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</si>
  <si>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</si>
  <si>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</si>
  <si>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</si>
  <si>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</si>
  <si>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</si>
  <si>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</si>
  <si>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</si>
  <si>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</si>
  <si>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</si>
  <si>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</si>
  <si>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</si>
  <si>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</si>
  <si>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</si>
  <si>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</si>
  <si>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</si>
  <si>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</si>
  <si>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</si>
  <si>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</si>
  <si>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</si>
  <si>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</si>
  <si>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</si>
  <si>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</si>
  <si>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</si>
  <si>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</si>
  <si>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</si>
  <si>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</si>
  <si>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</si>
  <si>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</si>
  <si>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</si>
  <si>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</si>
  <si>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</si>
  <si>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</si>
  <si>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</si>
  <si>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</si>
  <si>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</si>
  <si>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</si>
  <si>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</si>
  <si>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</si>
  <si>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</si>
  <si>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</si>
  <si>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</si>
  <si>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</si>
  <si>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</si>
  <si>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</si>
  <si>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</si>
  <si>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</si>
  <si>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</si>
  <si>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</si>
  <si>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</si>
  <si>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</si>
  <si>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</si>
  <si>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</si>
  <si>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</si>
  <si>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</si>
  <si>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</si>
  <si>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</si>
  <si>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</si>
  <si>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</si>
  <si>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</si>
  <si>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</si>
  <si>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</si>
  <si>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</si>
  <si>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</si>
  <si>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</si>
  <si>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</si>
  <si>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</si>
  <si>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</si>
  <si>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</si>
  <si>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</si>
  <si>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</si>
  <si>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</si>
  <si>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</si>
  <si>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</si>
  <si>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</si>
  <si>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</si>
  <si>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</si>
  <si>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</si>
  <si>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</si>
  <si>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</si>
  <si>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</si>
  <si>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</si>
  <si>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</si>
  <si>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</si>
  <si>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</si>
  <si>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</si>
  <si>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</si>
  <si>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</si>
  <si>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</si>
  <si>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</si>
  <si>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</si>
  <si>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</si>
  <si>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</si>
  <si>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</si>
  <si>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</si>
  <si>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</si>
  <si>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</si>
  <si>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</si>
  <si>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</si>
  <si>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</si>
  <si>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</si>
  <si>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</si>
  <si>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</si>
  <si>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</si>
  <si>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</si>
  <si>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</si>
  <si>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</si>
  <si>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</si>
  <si>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</si>
  <si>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</si>
  <si>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</si>
  <si>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</si>
  <si>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</si>
  <si>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</si>
  <si>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</si>
  <si>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</si>
  <si>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</si>
  <si>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</si>
  <si>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</si>
  <si>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</si>
  <si>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</si>
  <si>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</si>
  <si>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</si>
  <si>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</si>
  <si>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</si>
  <si>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</si>
  <si>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</si>
  <si>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</si>
  <si>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</si>
  <si>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</si>
  <si>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</si>
  <si>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</si>
  <si>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</si>
  <si>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</si>
  <si>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</si>
  <si>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</si>
  <si>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</si>
  <si>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</si>
  <si>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</si>
  <si>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</si>
  <si>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</si>
  <si>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</si>
  <si>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</si>
  <si>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</si>
  <si>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</si>
  <si>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</si>
  <si>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</si>
  <si>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</si>
  <si>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</si>
  <si>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</si>
  <si>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</si>
  <si>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</si>
  <si>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</si>
  <si>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</si>
  <si>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</si>
  <si>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</si>
  <si>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</si>
  <si>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</si>
  <si>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</si>
  <si>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</si>
  <si>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</si>
  <si>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</si>
  <si>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</si>
  <si>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</si>
  <si>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</si>
  <si>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</si>
  <si>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</si>
  <si>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</si>
  <si>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</si>
  <si>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</si>
  <si>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</si>
  <si>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</si>
  <si>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</si>
  <si>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</si>
  <si>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</si>
  <si>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</si>
  <si>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</si>
  <si>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</si>
  <si>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</si>
  <si>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</si>
  <si>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</si>
  <si>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</si>
  <si>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</si>
  <si>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</si>
  <si>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</si>
  <si>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</si>
  <si>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</si>
  <si>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</si>
  <si>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</si>
  <si>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</si>
  <si>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</si>
  <si>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</si>
  <si>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</si>
  <si>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</si>
  <si>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</si>
  <si>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</si>
  <si>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</si>
  <si>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</si>
  <si>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</si>
  <si>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</si>
  <si>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</si>
  <si>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</si>
  <si>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</si>
  <si>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</si>
  <si>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</si>
  <si>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</si>
  <si>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</si>
  <si>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</si>
  <si>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</si>
  <si>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</si>
  <si>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</si>
  <si>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</si>
  <si>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</si>
  <si>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</si>
  <si>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</si>
  <si>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</si>
  <si>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</si>
  <si>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</si>
  <si>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</si>
  <si>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</si>
  <si>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</si>
  <si>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</si>
  <si>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</si>
  <si>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</si>
  <si>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</si>
  <si>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</si>
  <si>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</si>
  <si>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</si>
  <si>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</si>
  <si>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</si>
  <si>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</si>
  <si>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</si>
  <si>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</si>
  <si>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</si>
  <si>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</si>
  <si>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</si>
  <si>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</si>
  <si>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</si>
  <si>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</si>
  <si>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</si>
  <si>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</si>
  <si>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</si>
  <si>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</si>
  <si>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</si>
  <si>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</si>
  <si>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</si>
  <si>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</si>
  <si>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</si>
  <si>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</si>
  <si>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</si>
  <si>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</si>
  <si>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</si>
  <si>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</si>
  <si>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</si>
  <si>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</si>
  <si>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</si>
  <si>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</si>
  <si>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</si>
  <si>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</si>
  <si>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</si>
  <si>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</si>
  <si>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</si>
  <si>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</si>
  <si>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</si>
  <si>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</si>
  <si>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</si>
  <si>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</si>
  <si>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</si>
  <si>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</si>
  <si>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</si>
  <si>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</si>
  <si>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</si>
  <si>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</si>
  <si>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</si>
  <si>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</si>
  <si>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</si>
  <si>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</si>
  <si>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</si>
  <si>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</si>
  <si>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</si>
  <si>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</si>
  <si>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</si>
  <si>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</si>
  <si>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</si>
  <si>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</si>
  <si>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</si>
  <si>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</si>
  <si>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</si>
  <si>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</si>
  <si>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</si>
  <si>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</si>
  <si>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</si>
  <si>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</si>
  <si>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</si>
  <si>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</si>
  <si>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</si>
  <si>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</si>
  <si>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</si>
  <si>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</si>
  <si>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</si>
  <si>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</si>
  <si>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</si>
  <si>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</si>
  <si>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</si>
  <si>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</si>
  <si>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</si>
  <si>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</si>
  <si>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</si>
  <si>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</si>
  <si>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</si>
  <si>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</si>
  <si>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</si>
  <si>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</si>
  <si>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</si>
  <si>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</si>
  <si>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</si>
  <si>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</si>
  <si>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</si>
  <si>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</si>
  <si>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</si>
  <si>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</si>
  <si>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</si>
  <si>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</si>
  <si>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</si>
  <si>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</si>
  <si>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</si>
  <si>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</si>
  <si>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</si>
  <si>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</si>
  <si>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</si>
  <si>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</si>
  <si>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</si>
  <si>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</si>
  <si>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</si>
  <si>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</si>
  <si>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</si>
  <si>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</si>
  <si>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</si>
  <si>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</si>
  <si>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</si>
  <si>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</si>
  <si>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</si>
  <si>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</si>
  <si>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</si>
  <si>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</si>
  <si>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</si>
  <si>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</si>
  <si>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</si>
  <si>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</si>
  <si>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</si>
  <si>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</si>
  <si>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</si>
  <si>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</si>
  <si>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</si>
  <si>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</si>
  <si>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</si>
  <si>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</si>
  <si>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</si>
  <si>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</si>
  <si>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</si>
  <si>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</si>
  <si>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</si>
  <si>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</si>
  <si>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</si>
  <si>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</si>
  <si>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</si>
  <si>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</si>
  <si>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</si>
  <si>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</si>
  <si>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</si>
  <si>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</si>
  <si>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</si>
  <si>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</si>
  <si>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</si>
  <si>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</si>
  <si>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</si>
  <si>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</si>
  <si>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</si>
  <si>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</si>
  <si>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</si>
  <si>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</si>
  <si>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</si>
  <si>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</si>
  <si>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</si>
  <si>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</si>
  <si>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</si>
  <si>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</si>
  <si>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</si>
  <si>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</si>
  <si>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</si>
  <si>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</si>
  <si>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</si>
  <si>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</si>
  <si>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</si>
  <si>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</si>
  <si>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</si>
  <si>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</si>
  <si>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</si>
  <si>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</si>
  <si>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</si>
  <si>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</si>
  <si>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</si>
  <si>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</si>
  <si>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</si>
  <si>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</si>
  <si>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</si>
  <si>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</si>
  <si>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</si>
  <si>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</si>
  <si>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</si>
  <si>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</si>
  <si>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</si>
  <si>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</si>
  <si>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</si>
  <si>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</si>
  <si>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</si>
  <si>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</si>
  <si>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</si>
  <si>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</si>
  <si>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</si>
  <si>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</si>
  <si>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</si>
  <si>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</si>
  <si>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</si>
  <si>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</si>
  <si>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</si>
  <si>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</si>
  <si>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</si>
  <si>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</si>
  <si>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</si>
  <si>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</si>
  <si>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</si>
  <si>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</si>
  <si>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</si>
  <si>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</si>
  <si>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</si>
  <si>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</si>
  <si>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</si>
  <si>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</si>
  <si>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</si>
  <si>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</si>
  <si>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</si>
  <si>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</si>
  <si>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</si>
  <si>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</si>
  <si>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</si>
  <si>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</si>
  <si>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</si>
  <si>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</si>
  <si>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</si>
  <si>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</si>
  <si>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</si>
  <si>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</si>
  <si>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</si>
  <si>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</si>
  <si>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</si>
  <si>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</si>
  <si>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</si>
  <si>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</si>
  <si>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</si>
  <si>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</si>
  <si>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</si>
  <si>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</si>
  <si>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</si>
  <si>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</si>
  <si>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</si>
  <si>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</si>
  <si>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</si>
  <si>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</si>
  <si>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</si>
  <si>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</si>
  <si>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</si>
  <si>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</si>
  <si>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</si>
  <si>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</si>
  <si>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</si>
  <si>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</si>
  <si>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</si>
  <si>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</si>
  <si>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</si>
  <si>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</si>
  <si>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</si>
  <si>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</si>
  <si>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</si>
  <si>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</si>
  <si>
    <t>YEMS Tile Replacement</t>
  </si>
  <si>
    <t>Sale of SSELC</t>
  </si>
  <si>
    <t>Charles Punsky &amp; 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</si>
</sst>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0" fontId="18" fillId="0" borderId="0" xfId="0" applyFont="1" applyFill="1" applyAlignment="1">
      <alignment horizontal="center" vertical="center" wrapText="1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49"/>
  <sheetViews>
    <sheetView tabSelected="1" topLeftCell="BL1" zoomScaleNormal="100" workbookViewId="0">
      <pane ySplit="13" topLeftCell="A722" activePane="bottomLeft" state="frozen"/>
      <selection pane="bottomLeft" activeCell="BM725" sqref="BM725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50" width="12.140625" style="160" hidden="1" customWidth="1"/>
    <col min="51" max="53" width="12.140625" style="160" customWidth="1"/>
    <col min="54" max="55" width="12.140625" style="160" hidden="1" customWidth="1"/>
    <col min="56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7888.31+9447.63+305197.2+10000+3356+3573.75+73360+48330.4+379+1928</f>
        <v>463460.29000000004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3" t="s">
        <v>85</v>
      </c>
      <c r="BJ8" s="254"/>
      <c r="BK8" s="254"/>
      <c r="BL8" s="254"/>
      <c r="BM8" s="254"/>
      <c r="BN8" s="254"/>
      <c r="BO8" s="254"/>
      <c r="BP8" s="254"/>
      <c r="BQ8" s="255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4" t="s">
        <v>106</v>
      </c>
      <c r="B10" s="267" t="s">
        <v>108</v>
      </c>
      <c r="C10" s="267" t="s">
        <v>118</v>
      </c>
      <c r="D10" s="267" t="s">
        <v>119</v>
      </c>
      <c r="E10" s="267" t="s">
        <v>121</v>
      </c>
      <c r="F10" s="267" t="s">
        <v>122</v>
      </c>
      <c r="G10" s="267" t="s">
        <v>178</v>
      </c>
      <c r="H10" s="267" t="s">
        <v>124</v>
      </c>
      <c r="I10" s="267" t="s">
        <v>125</v>
      </c>
      <c r="J10" s="268" t="s">
        <v>126</v>
      </c>
      <c r="K10" s="267" t="s">
        <v>127</v>
      </c>
      <c r="L10" s="267" t="s">
        <v>129</v>
      </c>
      <c r="M10" s="268" t="s">
        <v>128</v>
      </c>
      <c r="N10" s="267" t="s">
        <v>130</v>
      </c>
      <c r="O10" s="268" t="s">
        <v>131</v>
      </c>
      <c r="P10" s="268" t="s">
        <v>133</v>
      </c>
      <c r="Q10" s="268" t="s">
        <v>86</v>
      </c>
      <c r="R10" s="268" t="s">
        <v>144</v>
      </c>
      <c r="S10" s="268" t="s">
        <v>257</v>
      </c>
      <c r="T10" s="163"/>
      <c r="U10" s="268" t="s">
        <v>135</v>
      </c>
      <c r="V10" s="268" t="s">
        <v>188</v>
      </c>
      <c r="W10" s="268" t="s">
        <v>253</v>
      </c>
      <c r="X10" s="268" t="s">
        <v>229</v>
      </c>
      <c r="Y10" s="268" t="s">
        <v>255</v>
      </c>
      <c r="Z10" s="268" t="s">
        <v>209</v>
      </c>
      <c r="AA10" s="268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488</v>
      </c>
      <c r="AP10" s="256" t="s">
        <v>345</v>
      </c>
      <c r="AQ10" s="256" t="s">
        <v>369</v>
      </c>
      <c r="AR10" s="256" t="s">
        <v>368</v>
      </c>
      <c r="AS10" s="256" t="s">
        <v>395</v>
      </c>
      <c r="AT10" s="256" t="s">
        <v>399</v>
      </c>
      <c r="AU10" s="256" t="s">
        <v>422</v>
      </c>
      <c r="AV10" s="256" t="s">
        <v>407</v>
      </c>
      <c r="AW10" s="256" t="s">
        <v>423</v>
      </c>
      <c r="AX10" s="256" t="s">
        <v>452</v>
      </c>
      <c r="AY10" s="256" t="s">
        <v>425</v>
      </c>
      <c r="AZ10" s="256" t="s">
        <v>430</v>
      </c>
      <c r="BA10" s="256" t="s">
        <v>461</v>
      </c>
      <c r="BB10" s="256" t="s">
        <v>448</v>
      </c>
      <c r="BC10" s="256" t="s">
        <v>455</v>
      </c>
      <c r="BD10" s="256" t="s">
        <v>492</v>
      </c>
      <c r="BE10" s="256" t="s">
        <v>478</v>
      </c>
      <c r="BI10" s="259" t="s">
        <v>84</v>
      </c>
      <c r="BJ10" s="260"/>
      <c r="BK10" s="260"/>
      <c r="BL10" s="260"/>
      <c r="BM10" s="260"/>
      <c r="BN10" s="260"/>
      <c r="BO10" s="260"/>
      <c r="BP10" s="260"/>
      <c r="BQ10" s="261"/>
      <c r="BR10" s="241"/>
    </row>
    <row r="11" spans="1:72" ht="9" customHeight="1" thickBot="1">
      <c r="A11" s="265"/>
      <c r="B11" s="267"/>
      <c r="C11" s="267"/>
      <c r="D11" s="267"/>
      <c r="E11" s="267"/>
      <c r="F11" s="267"/>
      <c r="G11" s="267"/>
      <c r="H11" s="267"/>
      <c r="I11" s="267"/>
      <c r="J11" s="268"/>
      <c r="K11" s="267"/>
      <c r="L11" s="267"/>
      <c r="M11" s="268"/>
      <c r="N11" s="267"/>
      <c r="O11" s="268"/>
      <c r="P11" s="268"/>
      <c r="Q11" s="268"/>
      <c r="R11" s="268"/>
      <c r="S11" s="268"/>
      <c r="T11" s="163"/>
      <c r="U11" s="268"/>
      <c r="V11" s="268"/>
      <c r="W11" s="268"/>
      <c r="X11" s="268"/>
      <c r="Y11" s="268"/>
      <c r="Z11" s="268"/>
      <c r="AA11" s="268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 t="s">
        <v>489</v>
      </c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6"/>
      <c r="B12" s="267"/>
      <c r="C12" s="267"/>
      <c r="D12" s="267"/>
      <c r="E12" s="267"/>
      <c r="F12" s="267"/>
      <c r="G12" s="267"/>
      <c r="H12" s="267"/>
      <c r="I12" s="267"/>
      <c r="J12" s="268"/>
      <c r="K12" s="267"/>
      <c r="L12" s="267"/>
      <c r="M12" s="268"/>
      <c r="N12" s="267"/>
      <c r="O12" s="268"/>
      <c r="P12" s="268"/>
      <c r="Q12" s="268"/>
      <c r="R12" s="268"/>
      <c r="S12" s="268"/>
      <c r="T12" s="163"/>
      <c r="U12" s="268"/>
      <c r="V12" s="268"/>
      <c r="W12" s="268"/>
      <c r="X12" s="268"/>
      <c r="Y12" s="268"/>
      <c r="Z12" s="268"/>
      <c r="AA12" s="268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 t="s">
        <v>490</v>
      </c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I12" s="73"/>
      <c r="BJ12" s="7"/>
      <c r="BK12" s="275" t="s">
        <v>5</v>
      </c>
      <c r="BL12" s="276"/>
      <c r="BM12" s="262" t="s">
        <v>7</v>
      </c>
      <c r="BN12" s="263"/>
      <c r="BO12" s="257" t="s">
        <v>8</v>
      </c>
      <c r="BP12" s="258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463460.29000000004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29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20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3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3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3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3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3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3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3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3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3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4"/>
      <c r="BS713" s="149"/>
      <c r="BT713" s="112"/>
      <c r="BU713" s="2"/>
    </row>
    <row r="714" spans="3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4"/>
      <c r="BS714" s="149"/>
      <c r="BT714" s="112"/>
      <c r="BU714" s="2"/>
    </row>
    <row r="715" spans="3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4"/>
      <c r="BS715" s="149"/>
      <c r="BT715" s="112"/>
      <c r="BU715" s="2"/>
    </row>
    <row r="716" spans="3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4"/>
      <c r="BS716" s="149"/>
      <c r="BT716" s="112"/>
      <c r="BU716" s="2"/>
    </row>
    <row r="717" spans="3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4"/>
      <c r="BS717" s="149"/>
      <c r="BT717" s="112"/>
      <c r="BU717" s="2"/>
    </row>
    <row r="718" spans="3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4"/>
      <c r="BS718" s="149"/>
      <c r="BT718" s="112"/>
      <c r="BU718" s="2"/>
    </row>
    <row r="719" spans="3:73" ht="15.75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>
        <v>40297</v>
      </c>
      <c r="BJ719" s="77" t="s">
        <v>473</v>
      </c>
      <c r="BK719" s="190">
        <f t="shared" si="37"/>
        <v>134385.62000000139</v>
      </c>
      <c r="BL719" s="75">
        <f t="shared" si="37"/>
        <v>395895.91000000003</v>
      </c>
      <c r="BM719" s="189">
        <f>81.42/2</f>
        <v>40.71</v>
      </c>
      <c r="BN719" s="189">
        <f>81.42/2</f>
        <v>40.71</v>
      </c>
      <c r="BO719" s="189"/>
      <c r="BP719" s="189"/>
      <c r="BQ719" s="191">
        <f t="shared" si="35"/>
        <v>530362.95000000135</v>
      </c>
      <c r="BR719" s="244"/>
      <c r="BS719" s="149"/>
      <c r="BT719" s="112"/>
      <c r="BU719" s="2"/>
    </row>
    <row r="720" spans="3:73" ht="15.75">
      <c r="C720" s="45"/>
      <c r="D720" s="45"/>
      <c r="E720" s="50"/>
      <c r="F720" s="50"/>
      <c r="G720" s="45"/>
      <c r="H720" s="45"/>
      <c r="I720" s="45"/>
      <c r="J720" s="54"/>
      <c r="K720" s="51"/>
      <c r="M720" s="50"/>
      <c r="N720" s="45"/>
      <c r="O720" s="54"/>
      <c r="P720" s="50"/>
      <c r="Q720" s="54"/>
      <c r="R720" s="173"/>
      <c r="S720" s="173"/>
      <c r="T720" s="17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I720" s="145">
        <v>40297</v>
      </c>
      <c r="BJ720" s="77" t="s">
        <v>421</v>
      </c>
      <c r="BK720" s="190">
        <f t="shared" si="37"/>
        <v>134426.33000000138</v>
      </c>
      <c r="BL720" s="75">
        <f t="shared" si="37"/>
        <v>395936.62000000005</v>
      </c>
      <c r="BM720" s="189">
        <f>-85/2</f>
        <v>-42.5</v>
      </c>
      <c r="BN720" s="189">
        <f>-85/2</f>
        <v>-42.5</v>
      </c>
      <c r="BO720" s="189"/>
      <c r="BP720" s="189"/>
      <c r="BQ720" s="191">
        <f t="shared" si="35"/>
        <v>530277.95000000147</v>
      </c>
      <c r="BR720" s="244"/>
      <c r="BS720" s="149"/>
      <c r="BT720" s="112"/>
      <c r="BU720" s="2"/>
    </row>
    <row r="721" spans="1:73" ht="15.75">
      <c r="C721" s="45"/>
      <c r="D721" s="45"/>
      <c r="E721" s="50"/>
      <c r="F721" s="50"/>
      <c r="G721" s="45"/>
      <c r="H721" s="45"/>
      <c r="I721" s="45"/>
      <c r="J721" s="54"/>
      <c r="K721" s="51"/>
      <c r="M721" s="50"/>
      <c r="N721" s="45"/>
      <c r="O721" s="54"/>
      <c r="P721" s="50"/>
      <c r="Q721" s="54"/>
      <c r="R721" s="173"/>
      <c r="S721" s="173"/>
      <c r="T721" s="173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I721" s="145">
        <v>40328</v>
      </c>
      <c r="BJ721" s="77" t="s">
        <v>474</v>
      </c>
      <c r="BK721" s="190">
        <f t="shared" ref="BK721:BL723" si="38">SUM(BK720+BM720-BO720)</f>
        <v>134383.83000000138</v>
      </c>
      <c r="BL721" s="75">
        <f t="shared" si="38"/>
        <v>395894.12000000005</v>
      </c>
      <c r="BM721" s="189">
        <f>84.13/2</f>
        <v>42.064999999999998</v>
      </c>
      <c r="BN721" s="189">
        <f>84.13/2</f>
        <v>42.064999999999998</v>
      </c>
      <c r="BO721" s="189"/>
      <c r="BP721" s="189"/>
      <c r="BQ721" s="191">
        <f t="shared" si="35"/>
        <v>530362.08000000136</v>
      </c>
      <c r="BR721" s="244"/>
      <c r="BS721" s="149"/>
      <c r="BT721" s="112"/>
      <c r="BU721" s="2"/>
    </row>
    <row r="722" spans="1:73" ht="15.75">
      <c r="C722" s="45"/>
      <c r="D722" s="45"/>
      <c r="E722" s="50"/>
      <c r="F722" s="50"/>
      <c r="G722" s="45"/>
      <c r="H722" s="45"/>
      <c r="I722" s="45"/>
      <c r="J722" s="54"/>
      <c r="K722" s="51"/>
      <c r="M722" s="50"/>
      <c r="N722" s="45"/>
      <c r="O722" s="54"/>
      <c r="P722" s="50"/>
      <c r="Q722" s="54"/>
      <c r="R722" s="173"/>
      <c r="S722" s="173"/>
      <c r="T722" s="173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I722" s="145">
        <v>40328</v>
      </c>
      <c r="BJ722" s="77" t="s">
        <v>427</v>
      </c>
      <c r="BK722" s="190">
        <f t="shared" si="38"/>
        <v>134425.89500000139</v>
      </c>
      <c r="BL722" s="75">
        <f t="shared" si="38"/>
        <v>395936.18500000006</v>
      </c>
      <c r="BM722" s="189">
        <f>-85/2</f>
        <v>-42.5</v>
      </c>
      <c r="BN722" s="189">
        <f>-85/2</f>
        <v>-42.5</v>
      </c>
      <c r="BO722" s="189"/>
      <c r="BP722" s="189"/>
      <c r="BQ722" s="191">
        <f t="shared" si="35"/>
        <v>530277.08000000147</v>
      </c>
      <c r="BR722" s="244"/>
      <c r="BS722" s="149"/>
      <c r="BT722" s="112"/>
      <c r="BU722" s="2"/>
    </row>
    <row r="723" spans="1:73" ht="15.75">
      <c r="C723" s="45"/>
      <c r="D723" s="45"/>
      <c r="E723" s="50"/>
      <c r="F723" s="50"/>
      <c r="G723" s="45"/>
      <c r="H723" s="45"/>
      <c r="I723" s="45"/>
      <c r="J723" s="54"/>
      <c r="K723" s="51"/>
      <c r="M723" s="50"/>
      <c r="N723" s="45"/>
      <c r="O723" s="54"/>
      <c r="P723" s="50"/>
      <c r="Q723" s="54"/>
      <c r="R723" s="173"/>
      <c r="S723" s="173"/>
      <c r="T723" s="173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>
        <f>-BP723</f>
        <v>-1928</v>
      </c>
      <c r="BB723" s="54"/>
      <c r="BC723" s="54"/>
      <c r="BD723" s="54"/>
      <c r="BE723" s="54"/>
      <c r="BI723" s="145">
        <v>40331</v>
      </c>
      <c r="BJ723" s="77" t="s">
        <v>357</v>
      </c>
      <c r="BK723" s="190">
        <f t="shared" si="38"/>
        <v>134383.39500000139</v>
      </c>
      <c r="BL723" s="75">
        <f t="shared" si="38"/>
        <v>395893.68500000006</v>
      </c>
      <c r="BM723" s="189"/>
      <c r="BN723" s="189"/>
      <c r="BO723" s="189"/>
      <c r="BP723" s="189">
        <v>1928</v>
      </c>
      <c r="BQ723" s="191">
        <f t="shared" si="35"/>
        <v>528349.08000000147</v>
      </c>
      <c r="BR723" s="244"/>
      <c r="BS723" s="149"/>
      <c r="BT723" s="112" t="s">
        <v>521</v>
      </c>
      <c r="BU723" s="2"/>
    </row>
    <row r="724" spans="1:73" ht="15.75">
      <c r="C724" s="45"/>
      <c r="D724" s="45"/>
      <c r="E724" s="50"/>
      <c r="F724" s="50"/>
      <c r="G724" s="45"/>
      <c r="H724" s="45"/>
      <c r="I724" s="45"/>
      <c r="J724" s="54"/>
      <c r="K724" s="51"/>
      <c r="M724" s="50"/>
      <c r="N724" s="45"/>
      <c r="O724" s="54"/>
      <c r="P724" s="50"/>
      <c r="Q724" s="54"/>
      <c r="R724" s="173"/>
      <c r="S724" s="173"/>
      <c r="T724" s="173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I724" s="145">
        <v>40334</v>
      </c>
      <c r="BJ724" s="77" t="s">
        <v>481</v>
      </c>
      <c r="BK724" s="190">
        <f t="shared" ref="BK724:BK729" si="39">SUM(BK723+BM723-BO723)</f>
        <v>134383.39500000139</v>
      </c>
      <c r="BL724" s="75">
        <f t="shared" ref="BL724:BL728" si="40">SUM(BL723+BN723-BP723)</f>
        <v>393965.68500000006</v>
      </c>
      <c r="BM724" s="189"/>
      <c r="BN724" s="189">
        <v>872</v>
      </c>
      <c r="BO724" s="189"/>
      <c r="BP724" s="189"/>
      <c r="BQ724" s="191">
        <f t="shared" si="35"/>
        <v>529221.08000000147</v>
      </c>
      <c r="BR724" s="244"/>
      <c r="BS724" s="149"/>
      <c r="BT724" s="112"/>
      <c r="BU724" s="2"/>
    </row>
    <row r="725" spans="1:73" ht="15.75">
      <c r="C725" s="45"/>
      <c r="D725" s="45"/>
      <c r="E725" s="50"/>
      <c r="F725" s="50"/>
      <c r="G725" s="45"/>
      <c r="H725" s="45"/>
      <c r="I725" s="45"/>
      <c r="J725" s="54"/>
      <c r="K725" s="51"/>
      <c r="M725" s="50"/>
      <c r="N725" s="45"/>
      <c r="O725" s="54"/>
      <c r="P725" s="50"/>
      <c r="Q725" s="54"/>
      <c r="R725" s="173"/>
      <c r="S725" s="173"/>
      <c r="T725" s="173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I725" s="145">
        <v>40341</v>
      </c>
      <c r="BJ725" s="77" t="s">
        <v>522</v>
      </c>
      <c r="BK725" s="190">
        <f t="shared" si="39"/>
        <v>134383.39500000139</v>
      </c>
      <c r="BL725" s="75">
        <f t="shared" si="40"/>
        <v>394837.68500000006</v>
      </c>
      <c r="BM725" s="189"/>
      <c r="BN725" s="189">
        <v>12996.26</v>
      </c>
      <c r="BO725" s="189"/>
      <c r="BP725" s="189"/>
      <c r="BQ725" s="191">
        <f t="shared" si="35"/>
        <v>542217.34000000148</v>
      </c>
      <c r="BR725" s="244"/>
      <c r="BS725" s="149"/>
      <c r="BT725" s="112"/>
      <c r="BU725" s="2"/>
    </row>
    <row r="726" spans="1:73" ht="15.75">
      <c r="C726" s="45"/>
      <c r="D726" s="45"/>
      <c r="E726" s="50"/>
      <c r="F726" s="50"/>
      <c r="G726" s="45"/>
      <c r="H726" s="45"/>
      <c r="I726" s="45"/>
      <c r="J726" s="54"/>
      <c r="K726" s="51"/>
      <c r="M726" s="50"/>
      <c r="N726" s="45"/>
      <c r="O726" s="54"/>
      <c r="P726" s="50"/>
      <c r="Q726" s="54"/>
      <c r="R726" s="173"/>
      <c r="S726" s="173"/>
      <c r="T726" s="173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I726" s="145">
        <v>40341</v>
      </c>
      <c r="BJ726" s="77" t="s">
        <v>522</v>
      </c>
      <c r="BK726" s="190">
        <f t="shared" si="39"/>
        <v>134383.39500000139</v>
      </c>
      <c r="BL726" s="75">
        <f t="shared" si="40"/>
        <v>407833.94500000007</v>
      </c>
      <c r="BM726" s="189"/>
      <c r="BN726" s="189">
        <v>117966.26</v>
      </c>
      <c r="BO726" s="189"/>
      <c r="BP726" s="189"/>
      <c r="BQ726" s="191">
        <f t="shared" si="35"/>
        <v>660183.60000000149</v>
      </c>
      <c r="BR726" s="244"/>
      <c r="BS726" s="149"/>
      <c r="BT726" s="112"/>
      <c r="BU726" s="2"/>
    </row>
    <row r="727" spans="1:73" ht="15.75">
      <c r="C727" s="45"/>
      <c r="D727" s="45"/>
      <c r="E727" s="50"/>
      <c r="F727" s="50"/>
      <c r="G727" s="45"/>
      <c r="H727" s="45"/>
      <c r="I727" s="45"/>
      <c r="J727" s="54"/>
      <c r="K727" s="51"/>
      <c r="M727" s="50"/>
      <c r="N727" s="45"/>
      <c r="O727" s="54"/>
      <c r="P727" s="50"/>
      <c r="Q727" s="54"/>
      <c r="R727" s="173"/>
      <c r="S727" s="173"/>
      <c r="T727" s="173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I727" s="145">
        <v>40347</v>
      </c>
      <c r="BJ727" s="77" t="s">
        <v>523</v>
      </c>
      <c r="BK727" s="190">
        <f t="shared" si="39"/>
        <v>134383.39500000139</v>
      </c>
      <c r="BL727" s="75">
        <f t="shared" si="40"/>
        <v>525800.20500000007</v>
      </c>
      <c r="BM727" s="189"/>
      <c r="BN727" s="189">
        <v>532.9</v>
      </c>
      <c r="BO727" s="189"/>
      <c r="BP727" s="189"/>
      <c r="BQ727" s="191">
        <f t="shared" si="35"/>
        <v>660716.50000000151</v>
      </c>
      <c r="BR727" s="244"/>
      <c r="BS727" s="149"/>
      <c r="BT727" s="112"/>
      <c r="BU727" s="2"/>
    </row>
    <row r="728" spans="1:73" ht="16.5" thickBot="1">
      <c r="C728" s="45"/>
      <c r="D728" s="45"/>
      <c r="E728" s="50"/>
      <c r="F728" s="50"/>
      <c r="G728" s="45"/>
      <c r="H728" s="45"/>
      <c r="I728" s="45"/>
      <c r="J728" s="54"/>
      <c r="K728" s="51"/>
      <c r="M728" s="50"/>
      <c r="N728" s="45"/>
      <c r="O728" s="54"/>
      <c r="P728" s="50"/>
      <c r="Q728" s="54"/>
      <c r="R728" s="173"/>
      <c r="S728" s="173"/>
      <c r="T728" s="173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I728" s="145"/>
      <c r="BJ728" s="77"/>
      <c r="BK728" s="190">
        <f t="shared" si="39"/>
        <v>134383.39500000139</v>
      </c>
      <c r="BL728" s="75">
        <f t="shared" si="40"/>
        <v>526333.1050000001</v>
      </c>
      <c r="BM728" s="189"/>
      <c r="BN728" s="189"/>
      <c r="BO728" s="189"/>
      <c r="BP728" s="189"/>
      <c r="BQ728" s="191">
        <f t="shared" si="35"/>
        <v>660716.50000000151</v>
      </c>
      <c r="BR728" s="244"/>
      <c r="BS728" s="149"/>
      <c r="BT728" s="112"/>
      <c r="BU728" s="2"/>
    </row>
    <row r="729" spans="1:73" s="30" customFormat="1" ht="16.5" thickBot="1">
      <c r="A729" s="50"/>
      <c r="B729" s="122">
        <f t="shared" ref="B729:AG729" si="41">SUM(B13:B717)</f>
        <v>0</v>
      </c>
      <c r="C729" s="122">
        <f t="shared" si="41"/>
        <v>0</v>
      </c>
      <c r="D729" s="122">
        <f t="shared" si="41"/>
        <v>0</v>
      </c>
      <c r="E729" s="122">
        <f t="shared" si="41"/>
        <v>0</v>
      </c>
      <c r="F729" s="122">
        <f t="shared" si="41"/>
        <v>0</v>
      </c>
      <c r="G729" s="122">
        <f t="shared" si="41"/>
        <v>0</v>
      </c>
      <c r="H729" s="122">
        <f t="shared" si="41"/>
        <v>0</v>
      </c>
      <c r="I729" s="122">
        <f t="shared" si="41"/>
        <v>0</v>
      </c>
      <c r="J729" s="122">
        <f t="shared" si="41"/>
        <v>0</v>
      </c>
      <c r="K729" s="122">
        <f t="shared" si="41"/>
        <v>0</v>
      </c>
      <c r="L729" s="122">
        <f t="shared" si="41"/>
        <v>0</v>
      </c>
      <c r="M729" s="122">
        <f t="shared" si="41"/>
        <v>0</v>
      </c>
      <c r="N729" s="122">
        <f t="shared" si="41"/>
        <v>0</v>
      </c>
      <c r="O729" s="122">
        <f t="shared" si="41"/>
        <v>4.2973624658770859E-11</v>
      </c>
      <c r="P729" s="122">
        <f t="shared" si="41"/>
        <v>-1.8189894035458565E-11</v>
      </c>
      <c r="Q729" s="122">
        <f t="shared" si="41"/>
        <v>0</v>
      </c>
      <c r="R729" s="122">
        <f t="shared" si="41"/>
        <v>5.4001247917767614E-13</v>
      </c>
      <c r="S729" s="187">
        <f t="shared" si="41"/>
        <v>0</v>
      </c>
      <c r="T729" s="122">
        <f t="shared" si="41"/>
        <v>0</v>
      </c>
      <c r="U729" s="122">
        <f t="shared" si="41"/>
        <v>-2.1827872842550278E-11</v>
      </c>
      <c r="V729" s="122">
        <f t="shared" si="41"/>
        <v>0</v>
      </c>
      <c r="W729" s="122">
        <f t="shared" si="41"/>
        <v>0</v>
      </c>
      <c r="X729" s="122">
        <f t="shared" si="41"/>
        <v>0</v>
      </c>
      <c r="Y729" s="122">
        <f t="shared" si="41"/>
        <v>-7.2759576141834259E-12</v>
      </c>
      <c r="Z729" s="122">
        <f t="shared" si="41"/>
        <v>0</v>
      </c>
      <c r="AA729" s="122">
        <f t="shared" si="41"/>
        <v>0</v>
      </c>
      <c r="AB729" s="122">
        <f t="shared" si="41"/>
        <v>0</v>
      </c>
      <c r="AC729" s="187">
        <f t="shared" si="41"/>
        <v>0</v>
      </c>
      <c r="AD729" s="122">
        <f t="shared" si="41"/>
        <v>0</v>
      </c>
      <c r="AE729" s="122">
        <f t="shared" si="41"/>
        <v>0</v>
      </c>
      <c r="AF729" s="122">
        <f t="shared" si="41"/>
        <v>-2.7284841053187847E-12</v>
      </c>
      <c r="AG729" s="187">
        <f t="shared" si="41"/>
        <v>0</v>
      </c>
      <c r="AH729" s="187">
        <f t="shared" ref="AH729:BE729" si="42">SUM(AH13:AH717)</f>
        <v>0</v>
      </c>
      <c r="AI729" s="122">
        <f t="shared" si="42"/>
        <v>3.637978807091713E-12</v>
      </c>
      <c r="AJ729" s="122">
        <f t="shared" si="42"/>
        <v>0</v>
      </c>
      <c r="AK729" s="122">
        <f t="shared" si="42"/>
        <v>0</v>
      </c>
      <c r="AL729" s="122">
        <f t="shared" si="42"/>
        <v>0</v>
      </c>
      <c r="AM729" s="122">
        <f t="shared" si="42"/>
        <v>0</v>
      </c>
      <c r="AN729" s="122">
        <f t="shared" si="42"/>
        <v>0</v>
      </c>
      <c r="AO729" s="122">
        <f t="shared" si="42"/>
        <v>5.9117155615240335E-12</v>
      </c>
      <c r="AP729" s="122">
        <f t="shared" si="42"/>
        <v>0</v>
      </c>
      <c r="AQ729" s="122">
        <f t="shared" si="42"/>
        <v>0</v>
      </c>
      <c r="AR729" s="122">
        <f t="shared" si="42"/>
        <v>0</v>
      </c>
      <c r="AS729" s="122">
        <f t="shared" si="42"/>
        <v>0</v>
      </c>
      <c r="AT729" s="122">
        <f t="shared" si="42"/>
        <v>0</v>
      </c>
      <c r="AU729" s="122">
        <f t="shared" si="42"/>
        <v>0</v>
      </c>
      <c r="AV729" s="122">
        <f t="shared" si="42"/>
        <v>0</v>
      </c>
      <c r="AW729" s="122">
        <f t="shared" si="42"/>
        <v>0</v>
      </c>
      <c r="AX729" s="122">
        <f t="shared" si="42"/>
        <v>0</v>
      </c>
      <c r="AY729" s="122">
        <f t="shared" si="42"/>
        <v>-1.4551915228366852E-11</v>
      </c>
      <c r="AZ729" s="122">
        <f t="shared" si="42"/>
        <v>0</v>
      </c>
      <c r="BA729" s="122">
        <f>SUM(BA13:BA728)</f>
        <v>2.1827872842550278E-11</v>
      </c>
      <c r="BB729" s="122">
        <f t="shared" si="42"/>
        <v>0</v>
      </c>
      <c r="BC729" s="122">
        <f t="shared" si="42"/>
        <v>0</v>
      </c>
      <c r="BD729" s="122">
        <f t="shared" si="42"/>
        <v>5.7980287238024175E-12</v>
      </c>
      <c r="BE729" s="122">
        <f t="shared" si="42"/>
        <v>0</v>
      </c>
      <c r="BI729" s="178"/>
      <c r="BJ729" s="194"/>
      <c r="BK729" s="190">
        <f t="shared" si="39"/>
        <v>134383.39500000139</v>
      </c>
      <c r="BL729" s="75">
        <f t="shared" ref="BL729" si="43">SUM(BL728+BN728-BP728)</f>
        <v>526333.1050000001</v>
      </c>
      <c r="BM729" s="195"/>
      <c r="BN729" s="195"/>
      <c r="BO729" s="195"/>
      <c r="BP729" s="195"/>
      <c r="BQ729" s="191">
        <f t="shared" si="35"/>
        <v>660716.50000000151</v>
      </c>
      <c r="BR729" s="249">
        <f>-BK729-BL729+BQ729</f>
        <v>0</v>
      </c>
      <c r="BS729" s="108"/>
    </row>
    <row r="730" spans="1:73" ht="18" customHeight="1">
      <c r="C730" s="45"/>
      <c r="D730" s="45"/>
      <c r="E730" s="45"/>
      <c r="F730" s="45"/>
      <c r="G730" s="45"/>
      <c r="H730" s="45"/>
      <c r="I730" s="54"/>
      <c r="J730" s="50"/>
      <c r="K730" s="45"/>
      <c r="L730" s="54"/>
      <c r="M730" s="175" t="s">
        <v>268</v>
      </c>
      <c r="N730" s="45"/>
      <c r="O730" s="54"/>
      <c r="P730" s="175" t="s">
        <v>268</v>
      </c>
      <c r="Q730" s="50"/>
      <c r="R730" s="50"/>
      <c r="S730" s="153"/>
      <c r="T730" s="153"/>
      <c r="U730" s="54"/>
      <c r="V730" s="54"/>
      <c r="W730" s="54"/>
      <c r="X730" s="175" t="s">
        <v>268</v>
      </c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121">
        <f>SUM(B729:BE729)</f>
        <v>1.6115109247039072E-11</v>
      </c>
      <c r="BG730" s="28">
        <f>+BF730-'(2) B &amp; G ENCUMBRANCES'!BE729</f>
        <v>-2.8194335754960775E-11</v>
      </c>
      <c r="BI730" s="196"/>
      <c r="BJ730" s="197" t="s">
        <v>95</v>
      </c>
      <c r="BK730" s="252">
        <f>-'(2) B &amp; G ENCUMBRANCES'!S731</f>
        <v>0</v>
      </c>
      <c r="BL730" s="252">
        <f>-'(2) B &amp; G ENCUMBRANCES'!BE729</f>
        <v>-4.4309445001999848E-11</v>
      </c>
      <c r="BM730" s="185"/>
      <c r="BN730" s="185"/>
      <c r="BO730" s="198" t="s">
        <v>96</v>
      </c>
      <c r="BP730" s="185"/>
      <c r="BQ730" s="199">
        <f>-'(2) B &amp; G ENCUMBRANCES'!BE729</f>
        <v>-4.4309445001999848E-11</v>
      </c>
      <c r="BR730" s="250">
        <f>-BK730-BL730+BQ730</f>
        <v>0</v>
      </c>
      <c r="BS730" s="2"/>
      <c r="BT730" s="112"/>
      <c r="BU730" s="2"/>
    </row>
    <row r="731" spans="1:73" ht="18.75" thickBot="1">
      <c r="C731" s="45"/>
      <c r="D731" s="45"/>
      <c r="E731" s="45"/>
      <c r="F731" s="45"/>
      <c r="G731" s="45"/>
      <c r="H731" s="45"/>
      <c r="I731" s="54"/>
      <c r="J731" s="50"/>
      <c r="K731" s="45"/>
      <c r="L731" s="54"/>
      <c r="M731" s="54"/>
      <c r="N731" s="45"/>
      <c r="O731" s="50"/>
      <c r="P731" s="50"/>
      <c r="Q731" s="50"/>
      <c r="R731" s="50"/>
      <c r="S731" s="153"/>
      <c r="T731" s="153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158"/>
      <c r="BI731" s="200"/>
      <c r="BJ731" s="201" t="s">
        <v>94</v>
      </c>
      <c r="BK731" s="202">
        <f>+BK729+BK730</f>
        <v>134383.39500000139</v>
      </c>
      <c r="BL731" s="202">
        <f>+BL729+BL730</f>
        <v>526333.1050000001</v>
      </c>
      <c r="BM731" s="203"/>
      <c r="BN731" s="203"/>
      <c r="BO731" s="204" t="s">
        <v>97</v>
      </c>
      <c r="BP731" s="203"/>
      <c r="BQ731" s="125">
        <f>SUM(BK731:BL731)</f>
        <v>660716.50000000151</v>
      </c>
      <c r="BR731" s="250">
        <f>-BK731-BL731+BQ731</f>
        <v>0</v>
      </c>
      <c r="BS731" s="2"/>
      <c r="BT731" s="112"/>
      <c r="BU731" s="2"/>
    </row>
    <row r="732" spans="1:73" ht="18">
      <c r="C732" s="53"/>
      <c r="D732" s="45"/>
      <c r="E732" s="53"/>
      <c r="F732" s="45"/>
      <c r="G732" s="45"/>
      <c r="H732" s="45"/>
      <c r="I732" s="50"/>
      <c r="J732" s="50"/>
      <c r="K732" s="45"/>
      <c r="L732" s="45"/>
      <c r="M732" s="50"/>
      <c r="N732" s="45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0"/>
      <c r="BD732" s="50"/>
      <c r="BE732" s="50"/>
      <c r="BI732" s="277" t="s">
        <v>103</v>
      </c>
      <c r="BJ732" s="278"/>
      <c r="BK732" s="130">
        <v>0</v>
      </c>
      <c r="BL732" s="130">
        <v>0</v>
      </c>
      <c r="BM732" s="79"/>
      <c r="BN732" s="205"/>
      <c r="BO732" s="206" t="s">
        <v>136</v>
      </c>
      <c r="BP732" s="101"/>
      <c r="BQ732" s="150">
        <v>0</v>
      </c>
      <c r="BR732" s="250">
        <f>-BK732-BL732+BQ732</f>
        <v>0</v>
      </c>
      <c r="BS732" s="2"/>
      <c r="BT732" s="112"/>
      <c r="BU732" s="2"/>
    </row>
    <row r="733" spans="1:73" ht="18.75" thickBot="1">
      <c r="C733" s="53"/>
      <c r="D733" s="45"/>
      <c r="E733" s="53"/>
      <c r="F733" s="45"/>
      <c r="G733" s="45"/>
      <c r="H733" s="45"/>
      <c r="I733" s="50"/>
      <c r="J733" s="50"/>
      <c r="K733" s="45"/>
      <c r="L733" s="45"/>
      <c r="M733" s="50"/>
      <c r="N733" s="45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I733" s="102" t="s">
        <v>99</v>
      </c>
      <c r="BJ733" s="103"/>
      <c r="BK733" s="124">
        <f>SUM(BK731:BK732)</f>
        <v>134383.39500000139</v>
      </c>
      <c r="BL733" s="124">
        <f>SUM(BL731:BL732)</f>
        <v>526333.1050000001</v>
      </c>
      <c r="BM733" s="97"/>
      <c r="BN733" s="207"/>
      <c r="BO733" s="208" t="s">
        <v>98</v>
      </c>
      <c r="BP733" s="100"/>
      <c r="BQ733" s="125">
        <f>SUM(BK733:BL733)</f>
        <v>660716.50000000151</v>
      </c>
      <c r="BR733" s="250">
        <f>-BK733-BL733+BQ733</f>
        <v>0</v>
      </c>
      <c r="BS733" s="2"/>
      <c r="BT733" s="112"/>
      <c r="BU733" s="2"/>
    </row>
    <row r="734" spans="1:73" ht="10.5" customHeight="1">
      <c r="C734" s="53"/>
      <c r="D734" s="45"/>
      <c r="E734" s="53"/>
      <c r="F734" s="45"/>
      <c r="G734" s="45"/>
      <c r="H734" s="45"/>
      <c r="I734" s="50"/>
      <c r="J734" s="50"/>
      <c r="K734" s="45"/>
      <c r="L734" s="45"/>
      <c r="M734" s="50"/>
      <c r="N734" s="45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0"/>
      <c r="BD734" s="50"/>
      <c r="BE734" s="50"/>
      <c r="BI734" s="146"/>
      <c r="BJ734" s="57"/>
      <c r="BK734" s="80"/>
      <c r="BL734" s="81"/>
      <c r="BM734" s="81"/>
      <c r="BN734" s="81"/>
      <c r="BO734" s="81"/>
      <c r="BP734" s="81"/>
      <c r="BQ734" s="147"/>
      <c r="BR734" s="240" t="s">
        <v>117</v>
      </c>
    </row>
    <row r="735" spans="1:73" ht="15.75" hidden="1" customHeight="1">
      <c r="C735" s="51"/>
      <c r="D735" s="45"/>
      <c r="E735" s="45"/>
      <c r="F735" s="45"/>
      <c r="G735" s="45"/>
      <c r="H735" s="45"/>
      <c r="I735" s="50"/>
      <c r="J735" s="50"/>
      <c r="K735" s="45"/>
      <c r="L735" s="45"/>
      <c r="M735" s="50"/>
      <c r="N735" s="45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I735" s="146"/>
      <c r="BJ735" s="148"/>
      <c r="BK735" s="80"/>
      <c r="BL735" s="225" t="s">
        <v>61</v>
      </c>
      <c r="BM735" s="226">
        <f>SUM(BM14:BM50)</f>
        <v>601292.43999999994</v>
      </c>
      <c r="BN735" s="226">
        <f>SUM(BN14:BN50)+BN84</f>
        <v>725180.76</v>
      </c>
      <c r="BO735" s="226">
        <f>SUM(BO14:BO50)</f>
        <v>22635.489999999998</v>
      </c>
      <c r="BP735" s="226">
        <f>SUM(BP14:BP50)</f>
        <v>261985.88</v>
      </c>
      <c r="BQ735" s="227"/>
      <c r="BR735" s="33"/>
    </row>
    <row r="736" spans="1:73" ht="15.75" hidden="1" customHeight="1">
      <c r="BI736" s="146"/>
      <c r="BJ736" s="148"/>
      <c r="BK736" s="80"/>
      <c r="BL736" s="228" t="s">
        <v>60</v>
      </c>
      <c r="BM736" s="229">
        <f>SUM(BM51:BM84)</f>
        <v>180854.64999999997</v>
      </c>
      <c r="BN736" s="229">
        <f>SUM(BN51:BN84)-BN84</f>
        <v>1279432.1100000003</v>
      </c>
      <c r="BO736" s="229">
        <f>SUM(BO51:BO84)</f>
        <v>42696.5</v>
      </c>
      <c r="BP736" s="229">
        <f>SUM(BP51:BP84)</f>
        <v>428285.09</v>
      </c>
      <c r="BQ736" s="230"/>
    </row>
    <row r="737" spans="3:69" ht="15.75" customHeight="1">
      <c r="BI737" s="146"/>
      <c r="BJ737" s="148"/>
      <c r="BK737" s="80"/>
      <c r="BL737" s="231" t="s">
        <v>62</v>
      </c>
      <c r="BM737" s="232">
        <f>SUM(BM85:BM141)</f>
        <v>292086.88500000001</v>
      </c>
      <c r="BN737" s="232">
        <f>SUM(BN85:BN141)</f>
        <v>1283007.9550000001</v>
      </c>
      <c r="BO737" s="232">
        <f>SUM(BO85:BO141)</f>
        <v>508762.1</v>
      </c>
      <c r="BP737" s="232">
        <f>SUM(BP85:BP141)</f>
        <v>664323.0399999998</v>
      </c>
      <c r="BQ737" s="230"/>
    </row>
    <row r="738" spans="3:69" ht="15.75" customHeight="1">
      <c r="BI738" s="146"/>
      <c r="BJ738" s="148"/>
      <c r="BK738" s="80"/>
      <c r="BL738" s="231" t="s">
        <v>157</v>
      </c>
      <c r="BM738" s="232">
        <f>SUM(BM142:BM241)</f>
        <v>435395.44499999995</v>
      </c>
      <c r="BN738" s="232">
        <f>SUM(BN142:BN241)</f>
        <v>1428933.165</v>
      </c>
      <c r="BO738" s="232">
        <f>SUM(BO142:BO241)</f>
        <v>34200.559999999998</v>
      </c>
      <c r="BP738" s="232">
        <f>SUM(BP142:BP241)</f>
        <v>1083906.28</v>
      </c>
      <c r="BQ738" s="230"/>
    </row>
    <row r="739" spans="3:69" ht="15.75" customHeight="1">
      <c r="BI739" s="146"/>
      <c r="BJ739" s="148"/>
      <c r="BK739" s="80"/>
      <c r="BL739" s="231" t="s">
        <v>231</v>
      </c>
      <c r="BM739" s="232">
        <f>SUM(BM242:BM315)</f>
        <v>304187.80499999993</v>
      </c>
      <c r="BN739" s="232">
        <f>SUM(BN242:BN315)</f>
        <v>1277317.865</v>
      </c>
      <c r="BO739" s="232">
        <f>SUM(BO242:BO315)</f>
        <v>0</v>
      </c>
      <c r="BP739" s="232">
        <f>SUM(BP242:BP315)</f>
        <v>1517706.0499999993</v>
      </c>
      <c r="BQ739" s="230"/>
    </row>
    <row r="740" spans="3:69" ht="15.75" customHeight="1">
      <c r="BI740" s="146"/>
      <c r="BJ740" s="148"/>
      <c r="BK740" s="80"/>
      <c r="BL740" s="231" t="s">
        <v>292</v>
      </c>
      <c r="BM740" s="232">
        <f>SUM(BM316:BM458)</f>
        <v>221377.30500000002</v>
      </c>
      <c r="BN740" s="232">
        <f>SUM(BN316:BN458)</f>
        <v>130911.765</v>
      </c>
      <c r="BO740" s="232">
        <f>SUM(BO316:BO458)</f>
        <v>93734.06</v>
      </c>
      <c r="BP740" s="232">
        <f>SUM(BP316:BP458)</f>
        <v>1530313.05</v>
      </c>
      <c r="BQ740" s="230"/>
    </row>
    <row r="741" spans="3:69" ht="15.75" customHeight="1">
      <c r="BI741" s="146"/>
      <c r="BJ741" s="148"/>
      <c r="BK741" s="80"/>
      <c r="BL741" s="231" t="s">
        <v>387</v>
      </c>
      <c r="BM741" s="232">
        <f>SUM(BM459:BM569)</f>
        <v>-320208.4250000001</v>
      </c>
      <c r="BN741" s="232">
        <f>SUM(BN459:BN569)</f>
        <v>2432360.5950000007</v>
      </c>
      <c r="BO741" s="232">
        <f>SUM(BO459:BO569)</f>
        <v>119875</v>
      </c>
      <c r="BP741" s="232">
        <f>SUM(BP459:BP569)</f>
        <v>2870845.88</v>
      </c>
      <c r="BQ741" s="230"/>
    </row>
    <row r="742" spans="3:69" ht="15.75" customHeight="1">
      <c r="BI742" s="146"/>
      <c r="BJ742" s="148"/>
      <c r="BK742" s="80"/>
      <c r="BL742" s="231" t="s">
        <v>496</v>
      </c>
      <c r="BM742" s="232">
        <f>SUM(BM570:BM642)</f>
        <v>856.2850000000002</v>
      </c>
      <c r="BN742" s="232">
        <f>SUM(BN570:BN642)</f>
        <v>848302.69500000007</v>
      </c>
      <c r="BO742" s="232">
        <f>SUM(BO570:BO642)</f>
        <v>693913.29999999993</v>
      </c>
      <c r="BP742" s="232">
        <f>SUM(BP570:BP642)</f>
        <v>798618.19</v>
      </c>
      <c r="BQ742" s="230"/>
    </row>
    <row r="743" spans="3:69" ht="7.5" customHeight="1">
      <c r="C743" s="45"/>
      <c r="D743" s="45"/>
      <c r="E743" s="45"/>
      <c r="F743" s="45"/>
      <c r="G743" s="45"/>
      <c r="H743" s="45"/>
      <c r="I743" s="45"/>
      <c r="J743" s="50"/>
      <c r="K743" s="45"/>
      <c r="L743" s="45"/>
      <c r="M743" s="50"/>
      <c r="N743" s="45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/>
      <c r="BD743" s="50"/>
      <c r="BE743" s="50"/>
      <c r="BI743" s="146"/>
      <c r="BJ743" s="148"/>
      <c r="BK743" s="80"/>
      <c r="BL743" s="233"/>
      <c r="BM743" s="234"/>
      <c r="BN743" s="234"/>
      <c r="BO743" s="234"/>
      <c r="BP743" s="234"/>
      <c r="BQ743" s="230"/>
    </row>
    <row r="744" spans="3:69" ht="15.75">
      <c r="C744" s="45"/>
      <c r="D744" s="45"/>
      <c r="E744" s="45" t="s">
        <v>72</v>
      </c>
      <c r="F744" s="45"/>
      <c r="G744" s="45"/>
      <c r="H744" s="45"/>
      <c r="I744" s="45"/>
      <c r="J744" s="50"/>
      <c r="K744" s="45"/>
      <c r="L744" s="45"/>
      <c r="M744" s="50"/>
      <c r="N744" s="45"/>
      <c r="O744" s="50"/>
      <c r="P744" s="50"/>
      <c r="Q744" s="50"/>
      <c r="R744" s="50"/>
      <c r="S744" s="157"/>
      <c r="T744" s="157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I744" s="146"/>
      <c r="BJ744" s="148"/>
      <c r="BK744" s="148"/>
      <c r="BL744" s="235" t="s">
        <v>158</v>
      </c>
      <c r="BM744" s="269">
        <f>+BN737+BM737</f>
        <v>1575094.84</v>
      </c>
      <c r="BN744" s="270"/>
      <c r="BO744" s="269">
        <f>+BP737+BO737</f>
        <v>1173085.1399999997</v>
      </c>
      <c r="BP744" s="270"/>
      <c r="BQ744" s="236" t="s">
        <v>159</v>
      </c>
    </row>
    <row r="745" spans="3:69" ht="18" customHeight="1">
      <c r="BI745" s="146"/>
      <c r="BJ745" s="148"/>
      <c r="BK745" s="80"/>
      <c r="BL745" s="237" t="s">
        <v>233</v>
      </c>
      <c r="BM745" s="271">
        <f>+BM738+BN738</f>
        <v>1864328.6099999999</v>
      </c>
      <c r="BN745" s="272"/>
      <c r="BO745" s="271">
        <f>+BO738+BP738</f>
        <v>1118106.8400000001</v>
      </c>
      <c r="BP745" s="272"/>
      <c r="BQ745" s="236" t="s">
        <v>160</v>
      </c>
    </row>
    <row r="746" spans="3:69" ht="20.100000000000001" customHeight="1">
      <c r="BI746" s="146"/>
      <c r="BJ746" s="148"/>
      <c r="BK746" s="80"/>
      <c r="BL746" s="237" t="s">
        <v>232</v>
      </c>
      <c r="BM746" s="271">
        <f>+BM739+BN739</f>
        <v>1581505.67</v>
      </c>
      <c r="BN746" s="272"/>
      <c r="BO746" s="271">
        <f>+BO739+BP739</f>
        <v>1517706.0499999993</v>
      </c>
      <c r="BP746" s="272"/>
      <c r="BQ746" s="236" t="s">
        <v>234</v>
      </c>
    </row>
    <row r="747" spans="3:69" ht="15.75" customHeight="1">
      <c r="BI747" s="182"/>
      <c r="BJ747" s="3"/>
      <c r="BK747" s="98"/>
      <c r="BL747" s="237" t="s">
        <v>294</v>
      </c>
      <c r="BM747" s="271">
        <f>+BM740+BN740</f>
        <v>352289.07</v>
      </c>
      <c r="BN747" s="272"/>
      <c r="BO747" s="271">
        <f>+BO740+BP740</f>
        <v>1624047.11</v>
      </c>
      <c r="BP747" s="272"/>
      <c r="BQ747" s="236" t="s">
        <v>293</v>
      </c>
    </row>
    <row r="748" spans="3:69" ht="15.75" customHeight="1">
      <c r="BI748" s="182"/>
      <c r="BJ748" s="3"/>
      <c r="BK748" s="98"/>
      <c r="BL748" s="237" t="s">
        <v>385</v>
      </c>
      <c r="BM748" s="271">
        <f>+BM741+BN741</f>
        <v>2112152.1700000004</v>
      </c>
      <c r="BN748" s="272"/>
      <c r="BO748" s="271">
        <f>+BO741+BP741</f>
        <v>2990720.88</v>
      </c>
      <c r="BP748" s="272"/>
      <c r="BQ748" s="236" t="s">
        <v>386</v>
      </c>
    </row>
    <row r="749" spans="3:69" ht="15.75" thickBot="1">
      <c r="BI749" s="82"/>
      <c r="BJ749" s="83"/>
      <c r="BK749" s="84"/>
      <c r="BL749" s="238" t="s">
        <v>497</v>
      </c>
      <c r="BM749" s="273">
        <f>BM742+BN742</f>
        <v>849158.9800000001</v>
      </c>
      <c r="BN749" s="274"/>
      <c r="BO749" s="273">
        <f>BO742+BP742</f>
        <v>1492531.4899999998</v>
      </c>
      <c r="BP749" s="274"/>
      <c r="BQ749" s="239" t="s">
        <v>498</v>
      </c>
    </row>
  </sheetData>
  <mergeCells count="74">
    <mergeCell ref="AF10:AF12"/>
    <mergeCell ref="AE10:AE12"/>
    <mergeCell ref="Z10:Z12"/>
    <mergeCell ref="AD10:AD12"/>
    <mergeCell ref="AC10:AC12"/>
    <mergeCell ref="AB10:AB12"/>
    <mergeCell ref="AA10:AA12"/>
    <mergeCell ref="BO749:BP749"/>
    <mergeCell ref="BM748:BN748"/>
    <mergeCell ref="BO748:BP748"/>
    <mergeCell ref="AM10:AM12"/>
    <mergeCell ref="BK12:BL12"/>
    <mergeCell ref="BM747:BN747"/>
    <mergeCell ref="BO747:BP747"/>
    <mergeCell ref="BM746:BN746"/>
    <mergeCell ref="BO746:BP746"/>
    <mergeCell ref="AU10:AU12"/>
    <mergeCell ref="BO744:BP744"/>
    <mergeCell ref="BM745:BN745"/>
    <mergeCell ref="AR10:AR12"/>
    <mergeCell ref="BI732:BJ732"/>
    <mergeCell ref="AP10:AP12"/>
    <mergeCell ref="BM749:BN749"/>
    <mergeCell ref="BM744:BN744"/>
    <mergeCell ref="BO745:BP745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AW10:AW12"/>
    <mergeCell ref="Y10:Y12"/>
    <mergeCell ref="J10:J12"/>
    <mergeCell ref="K10:K12"/>
    <mergeCell ref="L10:L12"/>
    <mergeCell ref="N10:N12"/>
    <mergeCell ref="S10:S12"/>
    <mergeCell ref="P10:P12"/>
    <mergeCell ref="U10:U12"/>
    <mergeCell ref="O10:O12"/>
    <mergeCell ref="V10:V12"/>
    <mergeCell ref="X10:X12"/>
    <mergeCell ref="W10:W12"/>
    <mergeCell ref="M10:M12"/>
    <mergeCell ref="Q10:Q12"/>
    <mergeCell ref="R10:R12"/>
    <mergeCell ref="A10:A12"/>
    <mergeCell ref="C10:C12"/>
    <mergeCell ref="I10:I12"/>
    <mergeCell ref="E10:E12"/>
    <mergeCell ref="F10:F12"/>
    <mergeCell ref="D10:D12"/>
    <mergeCell ref="B10:B12"/>
    <mergeCell ref="H10:H12"/>
    <mergeCell ref="G10:G12"/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BI10:BQ10"/>
    <mergeCell ref="BM12:BN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36" formulaRange="1"/>
    <ignoredError sqref="BN735:BN736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41"/>
  <sheetViews>
    <sheetView showZeros="0" zoomScale="115" workbookViewId="0">
      <pane ySplit="12" topLeftCell="A716" activePane="bottomLeft" state="frozen"/>
      <selection pane="bottomLeft" activeCell="A721" sqref="A721:XFD721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9" t="str">
        <f>+' (1) Cap Res.2009-2010'!B10</f>
        <v>AVE EMERG GENERATOR SERVER ROOM KEYSTONE ELECT</v>
      </c>
      <c r="C8" s="279" t="str">
        <f>+' (1) Cap Res.2009-2010'!C10</f>
        <v xml:space="preserve">EMHS FIRE ALARM NORTHWEST SERVICE CO </v>
      </c>
      <c r="D8" s="279" t="str">
        <f>+' (1) Cap Res.2009-2010'!D10</f>
        <v xml:space="preserve">BWMS  EXTERIOR MASONRY ALLSTATE RESTORATION </v>
      </c>
      <c r="E8" s="279" t="str">
        <f>+' (1) Cap Res.2009-2010'!E10</f>
        <v xml:space="preserve">WAHS ROOF JMST ROOFING </v>
      </c>
      <c r="F8" s="279" t="str">
        <f>+' (1) Cap Res.2009-2010'!F10</f>
        <v>EMHS  SEWAGE TR PLAN,  0602 ALARM SYSTEM 9,318.00 HF LENS.</v>
      </c>
      <c r="G8" s="279" t="str">
        <f>+' (1) Cap Res.2009-2010'!G10</f>
        <v xml:space="preserve"> BWMS, WAHS, EMHS  WINDOW REPLACEMENT WTW ARCHITECTS</v>
      </c>
      <c r="H8" s="279" t="str">
        <f>+' (1) Cap Res.2009-2010'!H10</f>
        <v>EMHS SEWAGE TREATMENT PLANT KEYSTONE ELECT</v>
      </c>
      <c r="I8" s="279" t="str">
        <f>+' (1) Cap Res.2009-2010'!I10</f>
        <v xml:space="preserve">EMHS  SEWAGE TREATMENT PLANT WM T SPAEDER CO INC,  </v>
      </c>
      <c r="J8" s="279" t="str">
        <f>+' (1) Cap Res.2009-2010'!J10</f>
        <v>SSELC PARK LOT, URBAN ENGINRS OF ERIE , &amp; HRLC</v>
      </c>
      <c r="K8" s="279" t="str">
        <f>+' (1) Cap Res.2009-2010'!K10</f>
        <v xml:space="preserve">SSELC   PARKING  LOT, KINGVVIEW ENTERPRISES          </v>
      </c>
      <c r="L8" s="279" t="str">
        <f>+' (1) Cap Res.2009-2010'!L10</f>
        <v>SGES VENTILATION SYSTEM, RADON OF ERIE</v>
      </c>
      <c r="M8" s="279" t="str">
        <f>+' (1) Cap Res.2009-2010'!M10</f>
        <v>BWMS, EMHS, SAMHS, WCCC, WAHS, RES,  SECURITY SYSTEM UPGRADE   HF LENZ</v>
      </c>
      <c r="N8" s="279" t="str">
        <f>+' (1) Cap Res.2009-2010'!N10</f>
        <v>WCCC WELD LAB ADDITION</v>
      </c>
      <c r="O8" s="279" t="str">
        <f>+' (1) Cap Res.2009-2010'!O10</f>
        <v>WAHS  &amp; EMHS EXTERNAL ELECT UPGRADE</v>
      </c>
      <c r="P8" s="279" t="str">
        <f>+' (1) Cap Res.2009-2010'!P10</f>
        <v>WCCC &amp; SAMHS FIRE ALARM UPGRADE</v>
      </c>
      <c r="Q8" s="279" t="str">
        <f>+' (1) Cap Res.2009-2010'!Q10</f>
        <v>SAMHS BLEACHERS</v>
      </c>
      <c r="R8" s="279" t="str">
        <f>+' (1) Cap Res.2009-2010'!R10</f>
        <v>MASTER FACILITIES PLAN  Studio Z Architects</v>
      </c>
      <c r="S8" s="131"/>
      <c r="T8" s="131"/>
      <c r="U8" s="279" t="str">
        <f>+' (1) Cap Res.2009-2010'!U10</f>
        <v>WAHS, YEMS, YAHS, &amp; EMHS    TECH ED LAB PROJECT</v>
      </c>
      <c r="V8" s="279" t="s">
        <v>187</v>
      </c>
      <c r="W8" s="279" t="s">
        <v>244</v>
      </c>
      <c r="X8" s="279" t="s">
        <v>245</v>
      </c>
      <c r="Y8" s="279" t="s">
        <v>246</v>
      </c>
      <c r="Z8" s="279" t="s">
        <v>249</v>
      </c>
      <c r="AA8" s="279" t="s">
        <v>250</v>
      </c>
      <c r="AB8" s="279" t="s">
        <v>252</v>
      </c>
      <c r="AC8" s="286" t="s">
        <v>273</v>
      </c>
      <c r="AD8" s="283" t="s">
        <v>272</v>
      </c>
      <c r="AE8" s="284" t="s">
        <v>325</v>
      </c>
      <c r="AF8" s="281" t="s">
        <v>259</v>
      </c>
      <c r="AG8" s="281" t="s">
        <v>282</v>
      </c>
      <c r="AH8" s="281" t="s">
        <v>283</v>
      </c>
      <c r="AI8" s="281" t="s">
        <v>299</v>
      </c>
      <c r="AJ8" s="281" t="s">
        <v>296</v>
      </c>
      <c r="AK8" s="281" t="s">
        <v>338</v>
      </c>
      <c r="AL8" s="281" t="s">
        <v>371</v>
      </c>
      <c r="AM8" s="281" t="s">
        <v>373</v>
      </c>
      <c r="AN8" s="281" t="s">
        <v>378</v>
      </c>
      <c r="AO8" s="281" t="s">
        <v>488</v>
      </c>
      <c r="AP8" s="281" t="s">
        <v>345</v>
      </c>
      <c r="AQ8" s="281" t="s">
        <v>369</v>
      </c>
      <c r="AR8" s="281" t="s">
        <v>368</v>
      </c>
      <c r="AS8" s="281" t="s">
        <v>395</v>
      </c>
      <c r="AT8" s="281" t="s">
        <v>392</v>
      </c>
      <c r="AU8" s="281" t="s">
        <v>400</v>
      </c>
      <c r="AV8" s="281" t="s">
        <v>407</v>
      </c>
      <c r="AW8" s="281" t="s">
        <v>412</v>
      </c>
      <c r="AX8" s="281" t="s">
        <v>407</v>
      </c>
      <c r="AY8" s="281" t="s">
        <v>425</v>
      </c>
      <c r="AZ8" s="281" t="s">
        <v>430</v>
      </c>
      <c r="BA8" s="281" t="s">
        <v>461</v>
      </c>
      <c r="BB8" s="281" t="s">
        <v>448</v>
      </c>
      <c r="BC8" s="281" t="s">
        <v>455</v>
      </c>
      <c r="BD8" s="281" t="s">
        <v>492</v>
      </c>
      <c r="BE8" s="281" t="s">
        <v>478</v>
      </c>
    </row>
    <row r="9" spans="1:57">
      <c r="A9" s="3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132"/>
      <c r="T9" s="132"/>
      <c r="U9" s="280"/>
      <c r="V9" s="280"/>
      <c r="W9" s="280"/>
      <c r="X9" s="280"/>
      <c r="Y9" s="280"/>
      <c r="Z9" s="280"/>
      <c r="AA9" s="280"/>
      <c r="AB9" s="280"/>
      <c r="AC9" s="287"/>
      <c r="AD9" s="284"/>
      <c r="AE9" s="284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</row>
    <row r="10" spans="1:57" ht="64.5" customHeight="1" thickBot="1">
      <c r="A10" s="3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132"/>
      <c r="T10" s="132"/>
      <c r="U10" s="280"/>
      <c r="V10" s="280"/>
      <c r="W10" s="280"/>
      <c r="X10" s="280"/>
      <c r="Y10" s="280"/>
      <c r="Z10" s="280"/>
      <c r="AA10" s="280"/>
      <c r="AB10" s="280"/>
      <c r="AC10" s="288"/>
      <c r="AD10" s="285"/>
      <c r="AE10" s="285"/>
      <c r="AF10" s="282"/>
      <c r="AG10" s="282"/>
      <c r="AH10" s="282"/>
      <c r="AI10" s="282"/>
      <c r="AJ10" s="282"/>
      <c r="AK10" s="282"/>
      <c r="AL10" s="289"/>
      <c r="AM10" s="289"/>
      <c r="AN10" s="289"/>
      <c r="AO10" s="289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463460.29000000004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>
        <f>+' (1) Cap Res.2009-2010'!BI719</f>
        <v>40297</v>
      </c>
      <c r="B718" s="42">
        <f>+' (1) Cap Res.2009-2010'!B719</f>
        <v>0</v>
      </c>
      <c r="C718" s="42">
        <f>+' (1) Cap Res.2009-2010'!C719</f>
        <v>0</v>
      </c>
      <c r="D718" s="42">
        <f>+' (1) Cap Res.2009-2010'!D719</f>
        <v>0</v>
      </c>
      <c r="E718" s="42">
        <f>+' (1) Cap Res.2009-2010'!E719</f>
        <v>0</v>
      </c>
      <c r="F718" s="42">
        <f>+' (1) Cap Res.2009-2010'!F719</f>
        <v>0</v>
      </c>
      <c r="G718" s="42">
        <f>+' (1) Cap Res.2009-2010'!G719</f>
        <v>0</v>
      </c>
      <c r="H718" s="42">
        <f>+' (1) Cap Res.2009-2010'!H719</f>
        <v>0</v>
      </c>
      <c r="I718" s="42">
        <f>+' (1) Cap Res.2009-2010'!I719</f>
        <v>0</v>
      </c>
      <c r="J718" s="42">
        <f>+' (1) Cap Res.2009-2010'!J719</f>
        <v>0</v>
      </c>
      <c r="K718" s="42">
        <f>+' (1) Cap Res.2009-2010'!K719</f>
        <v>0</v>
      </c>
      <c r="L718" s="42">
        <f>+' (1) Cap Res.2009-2010'!L719</f>
        <v>0</v>
      </c>
      <c r="M718" s="42">
        <f>+' (1) Cap Res.2009-2010'!M719</f>
        <v>0</v>
      </c>
      <c r="N718" s="42">
        <f>+' (1) Cap Res.2009-2010'!N719</f>
        <v>0</v>
      </c>
      <c r="O718" s="42">
        <f>+' (1) Cap Res.2009-2010'!O719</f>
        <v>0</v>
      </c>
      <c r="P718" s="42">
        <f>+' (1) Cap Res.2009-2010'!P719</f>
        <v>0</v>
      </c>
      <c r="Q718" s="42">
        <f>+' (1) Cap Res.2009-2010'!Q719</f>
        <v>0</v>
      </c>
      <c r="R718" s="42">
        <f>+' (1) Cap Res.2009-2010'!R719</f>
        <v>0</v>
      </c>
      <c r="S718" s="42">
        <f>+' (1) Cap Res.2009-2010'!S719</f>
        <v>0</v>
      </c>
      <c r="T718" s="42">
        <f>+' (1) Cap Res.2009-2010'!T719</f>
        <v>0</v>
      </c>
      <c r="U718" s="42">
        <f>+' (1) Cap Res.2009-2010'!U719</f>
        <v>0</v>
      </c>
      <c r="V718" s="42">
        <f>+' (1) Cap Res.2009-2010'!V719</f>
        <v>0</v>
      </c>
      <c r="W718" s="42">
        <f>+' (1) Cap Res.2009-2010'!W719</f>
        <v>0</v>
      </c>
      <c r="X718" s="42">
        <f>+' (1) Cap Res.2009-2010'!X719</f>
        <v>0</v>
      </c>
      <c r="Y718" s="42">
        <f>+' (1) Cap Res.2009-2010'!Y719</f>
        <v>0</v>
      </c>
      <c r="Z718" s="42">
        <f>+' (1) Cap Res.2009-2010'!Z719</f>
        <v>0</v>
      </c>
      <c r="AA718" s="42">
        <f>+' (1) Cap Res.2009-2010'!AA719</f>
        <v>0</v>
      </c>
      <c r="AB718" s="42">
        <f>+' (1) Cap Res.2009-2010'!AB719</f>
        <v>0</v>
      </c>
      <c r="AC718" s="42">
        <f>+' (1) Cap Res.2009-2010'!AC719</f>
        <v>0</v>
      </c>
      <c r="AD718" s="42">
        <f>+' (1) Cap Res.2009-2010'!AD719</f>
        <v>0</v>
      </c>
      <c r="AE718" s="42">
        <f>+' (1) Cap Res.2009-2010'!AE719</f>
        <v>0</v>
      </c>
      <c r="AF718" s="42">
        <f>+' (1) Cap Res.2009-2010'!AF719</f>
        <v>0</v>
      </c>
      <c r="AG718" s="42">
        <f>+' (1) Cap Res.2009-2010'!AG719</f>
        <v>0</v>
      </c>
      <c r="AH718" s="42">
        <f>+' (1) Cap Res.2009-2010'!AH719</f>
        <v>0</v>
      </c>
      <c r="AI718" s="42">
        <f>+' (1) Cap Res.2009-2010'!AI719</f>
        <v>0</v>
      </c>
      <c r="AJ718" s="42">
        <f>+' (1) Cap Res.2009-2010'!AJ719</f>
        <v>0</v>
      </c>
      <c r="AK718" s="42">
        <f>+' (1) Cap Res.2009-2010'!AK719</f>
        <v>0</v>
      </c>
      <c r="AL718" s="42">
        <f>+' (1) Cap Res.2009-2010'!AL719</f>
        <v>0</v>
      </c>
      <c r="AM718" s="42">
        <f>+' (1) Cap Res.2009-2010'!AM719</f>
        <v>0</v>
      </c>
      <c r="AN718" s="42">
        <f>+' (1) Cap Res.2009-2010'!AN719</f>
        <v>0</v>
      </c>
      <c r="AO718" s="42">
        <f>+' (1) Cap Res.2009-2010'!AO719</f>
        <v>0</v>
      </c>
      <c r="AP718" s="42">
        <f>+' (1) Cap Res.2009-2010'!AP719</f>
        <v>0</v>
      </c>
      <c r="AQ718" s="42">
        <f>+' (1) Cap Res.2009-2010'!AQ719</f>
        <v>0</v>
      </c>
      <c r="AR718" s="42">
        <f>+' (1) Cap Res.2009-2010'!AR719</f>
        <v>0</v>
      </c>
      <c r="AS718" s="42">
        <f>+' (1) Cap Res.2009-2010'!AS719</f>
        <v>0</v>
      </c>
      <c r="AT718" s="42">
        <f>+' (1) Cap Res.2009-2010'!AT719</f>
        <v>0</v>
      </c>
      <c r="AU718" s="42">
        <f>+' (1) Cap Res.2009-2010'!AU719</f>
        <v>0</v>
      </c>
      <c r="AV718" s="42">
        <f>+' (1) Cap Res.2009-2010'!AV719</f>
        <v>0</v>
      </c>
      <c r="AW718" s="42">
        <f>+' (1) Cap Res.2009-2010'!AW719</f>
        <v>0</v>
      </c>
      <c r="AX718" s="42">
        <f>+' (1) Cap Res.2009-2010'!AX719</f>
        <v>0</v>
      </c>
      <c r="AY718" s="42">
        <f>+' (1) Cap Res.2009-2010'!AY719</f>
        <v>0</v>
      </c>
      <c r="AZ718" s="42">
        <f>+' (1) Cap Res.2009-2010'!AZ719</f>
        <v>0</v>
      </c>
      <c r="BA718" s="42">
        <f>+' (1) Cap Res.2009-2010'!BA719</f>
        <v>0</v>
      </c>
      <c r="BB718" s="42">
        <f>+' (1) Cap Res.2009-2010'!BB719</f>
        <v>0</v>
      </c>
      <c r="BC718" s="42">
        <f>+' (1) Cap Res.2009-2010'!BC719</f>
        <v>0</v>
      </c>
      <c r="BD718" s="42">
        <f>+' (1) Cap Res.2009-2010'!BD719</f>
        <v>0</v>
      </c>
      <c r="BE718" s="42">
        <f>+' (1) Cap Res.2009-2010'!BE719</f>
        <v>0</v>
      </c>
    </row>
    <row r="719" spans="1:57" ht="13.5">
      <c r="A719" s="177">
        <f>+' (1) Cap Res.2009-2010'!BI720</f>
        <v>40297</v>
      </c>
      <c r="B719" s="42">
        <f>+' (1) Cap Res.2009-2010'!B720</f>
        <v>0</v>
      </c>
      <c r="C719" s="42">
        <f>+' (1) Cap Res.2009-2010'!C720</f>
        <v>0</v>
      </c>
      <c r="D719" s="42">
        <f>+' (1) Cap Res.2009-2010'!D720</f>
        <v>0</v>
      </c>
      <c r="E719" s="42">
        <f>+' (1) Cap Res.2009-2010'!E720</f>
        <v>0</v>
      </c>
      <c r="F719" s="42">
        <f>+' (1) Cap Res.2009-2010'!F720</f>
        <v>0</v>
      </c>
      <c r="G719" s="42">
        <f>+' (1) Cap Res.2009-2010'!G720</f>
        <v>0</v>
      </c>
      <c r="H719" s="42">
        <f>+' (1) Cap Res.2009-2010'!H720</f>
        <v>0</v>
      </c>
      <c r="I719" s="42">
        <f>+' (1) Cap Res.2009-2010'!I720</f>
        <v>0</v>
      </c>
      <c r="J719" s="42">
        <f>+' (1) Cap Res.2009-2010'!J720</f>
        <v>0</v>
      </c>
      <c r="K719" s="42">
        <f>+' (1) Cap Res.2009-2010'!K720</f>
        <v>0</v>
      </c>
      <c r="L719" s="42">
        <f>+' (1) Cap Res.2009-2010'!L720</f>
        <v>0</v>
      </c>
      <c r="M719" s="42">
        <f>+' (1) Cap Res.2009-2010'!M720</f>
        <v>0</v>
      </c>
      <c r="N719" s="42">
        <f>+' (1) Cap Res.2009-2010'!N720</f>
        <v>0</v>
      </c>
      <c r="O719" s="42">
        <f>+' (1) Cap Res.2009-2010'!O720</f>
        <v>0</v>
      </c>
      <c r="P719" s="42">
        <f>+' (1) Cap Res.2009-2010'!P720</f>
        <v>0</v>
      </c>
      <c r="Q719" s="42">
        <f>+' (1) Cap Res.2009-2010'!Q720</f>
        <v>0</v>
      </c>
      <c r="R719" s="42">
        <f>+' (1) Cap Res.2009-2010'!R720</f>
        <v>0</v>
      </c>
      <c r="S719" s="42">
        <f>+' (1) Cap Res.2009-2010'!S720</f>
        <v>0</v>
      </c>
      <c r="T719" s="42">
        <f>+' (1) Cap Res.2009-2010'!T720</f>
        <v>0</v>
      </c>
      <c r="U719" s="42">
        <f>+' (1) Cap Res.2009-2010'!U720</f>
        <v>0</v>
      </c>
      <c r="V719" s="42">
        <f>+' (1) Cap Res.2009-2010'!V720</f>
        <v>0</v>
      </c>
      <c r="W719" s="42">
        <f>+' (1) Cap Res.2009-2010'!W720</f>
        <v>0</v>
      </c>
      <c r="X719" s="42">
        <f>+' (1) Cap Res.2009-2010'!X720</f>
        <v>0</v>
      </c>
      <c r="Y719" s="42">
        <f>+' (1) Cap Res.2009-2010'!Y720</f>
        <v>0</v>
      </c>
      <c r="Z719" s="42">
        <f>+' (1) Cap Res.2009-2010'!Z720</f>
        <v>0</v>
      </c>
      <c r="AA719" s="42">
        <f>+' (1) Cap Res.2009-2010'!AA720</f>
        <v>0</v>
      </c>
      <c r="AB719" s="42">
        <f>+' (1) Cap Res.2009-2010'!AB720</f>
        <v>0</v>
      </c>
      <c r="AC719" s="42">
        <f>+' (1) Cap Res.2009-2010'!AC720</f>
        <v>0</v>
      </c>
      <c r="AD719" s="42">
        <f>+' (1) Cap Res.2009-2010'!AD720</f>
        <v>0</v>
      </c>
      <c r="AE719" s="42">
        <f>+' (1) Cap Res.2009-2010'!AE720</f>
        <v>0</v>
      </c>
      <c r="AF719" s="42">
        <f>+' (1) Cap Res.2009-2010'!AF720</f>
        <v>0</v>
      </c>
      <c r="AG719" s="42">
        <f>+' (1) Cap Res.2009-2010'!AG720</f>
        <v>0</v>
      </c>
      <c r="AH719" s="42">
        <f>+' (1) Cap Res.2009-2010'!AH720</f>
        <v>0</v>
      </c>
      <c r="AI719" s="42">
        <f>+' (1) Cap Res.2009-2010'!AI720</f>
        <v>0</v>
      </c>
      <c r="AJ719" s="42">
        <f>+' (1) Cap Res.2009-2010'!AJ720</f>
        <v>0</v>
      </c>
      <c r="AK719" s="42">
        <f>+' (1) Cap Res.2009-2010'!AK720</f>
        <v>0</v>
      </c>
      <c r="AL719" s="42">
        <f>+' (1) Cap Res.2009-2010'!AL720</f>
        <v>0</v>
      </c>
      <c r="AM719" s="42">
        <f>+' (1) Cap Res.2009-2010'!AM720</f>
        <v>0</v>
      </c>
      <c r="AN719" s="42">
        <f>+' (1) Cap Res.2009-2010'!AN720</f>
        <v>0</v>
      </c>
      <c r="AO719" s="42">
        <f>+' (1) Cap Res.2009-2010'!AO720</f>
        <v>0</v>
      </c>
      <c r="AP719" s="42">
        <f>+' (1) Cap Res.2009-2010'!AP720</f>
        <v>0</v>
      </c>
      <c r="AQ719" s="42">
        <f>+' (1) Cap Res.2009-2010'!AQ720</f>
        <v>0</v>
      </c>
      <c r="AR719" s="42">
        <f>+' (1) Cap Res.2009-2010'!AR720</f>
        <v>0</v>
      </c>
      <c r="AS719" s="42">
        <f>+' (1) Cap Res.2009-2010'!AS720</f>
        <v>0</v>
      </c>
      <c r="AT719" s="42">
        <f>+' (1) Cap Res.2009-2010'!AT720</f>
        <v>0</v>
      </c>
      <c r="AU719" s="42">
        <f>+' (1) Cap Res.2009-2010'!AU720</f>
        <v>0</v>
      </c>
      <c r="AV719" s="42">
        <f>+' (1) Cap Res.2009-2010'!AV720</f>
        <v>0</v>
      </c>
      <c r="AW719" s="42">
        <f>+' (1) Cap Res.2009-2010'!AW720</f>
        <v>0</v>
      </c>
      <c r="AX719" s="42">
        <f>+' (1) Cap Res.2009-2010'!AX720</f>
        <v>0</v>
      </c>
      <c r="AY719" s="42">
        <f>+' (1) Cap Res.2009-2010'!AY720</f>
        <v>0</v>
      </c>
      <c r="AZ719" s="42">
        <f>+' (1) Cap Res.2009-2010'!AZ720</f>
        <v>0</v>
      </c>
      <c r="BA719" s="42">
        <f>+' (1) Cap Res.2009-2010'!BA720</f>
        <v>0</v>
      </c>
      <c r="BB719" s="42">
        <f>+' (1) Cap Res.2009-2010'!BB720</f>
        <v>0</v>
      </c>
      <c r="BC719" s="42">
        <f>+' (1) Cap Res.2009-2010'!BC720</f>
        <v>0</v>
      </c>
      <c r="BD719" s="42">
        <f>+' (1) Cap Res.2009-2010'!BD720</f>
        <v>0</v>
      </c>
      <c r="BE719" s="42">
        <f>+' (1) Cap Res.2009-2010'!BE720</f>
        <v>0</v>
      </c>
    </row>
    <row r="720" spans="1:57" ht="13.5">
      <c r="A720" s="177">
        <f>+' (1) Cap Res.2009-2010'!BI721</f>
        <v>40328</v>
      </c>
      <c r="B720" s="42">
        <f>+' (1) Cap Res.2009-2010'!B721</f>
        <v>0</v>
      </c>
      <c r="C720" s="42">
        <f>+' (1) Cap Res.2009-2010'!C721</f>
        <v>0</v>
      </c>
      <c r="D720" s="42">
        <f>+' (1) Cap Res.2009-2010'!D721</f>
        <v>0</v>
      </c>
      <c r="E720" s="42">
        <f>+' (1) Cap Res.2009-2010'!E721</f>
        <v>0</v>
      </c>
      <c r="F720" s="42">
        <f>+' (1) Cap Res.2009-2010'!F721</f>
        <v>0</v>
      </c>
      <c r="G720" s="42">
        <f>+' (1) Cap Res.2009-2010'!G721</f>
        <v>0</v>
      </c>
      <c r="H720" s="42">
        <f>+' (1) Cap Res.2009-2010'!H721</f>
        <v>0</v>
      </c>
      <c r="I720" s="42">
        <f>+' (1) Cap Res.2009-2010'!I721</f>
        <v>0</v>
      </c>
      <c r="J720" s="42">
        <f>+' (1) Cap Res.2009-2010'!J721</f>
        <v>0</v>
      </c>
      <c r="K720" s="42">
        <f>+' (1) Cap Res.2009-2010'!K721</f>
        <v>0</v>
      </c>
      <c r="L720" s="42">
        <f>+' (1) Cap Res.2009-2010'!L721</f>
        <v>0</v>
      </c>
      <c r="M720" s="42">
        <f>+' (1) Cap Res.2009-2010'!M721</f>
        <v>0</v>
      </c>
      <c r="N720" s="42">
        <f>+' (1) Cap Res.2009-2010'!N721</f>
        <v>0</v>
      </c>
      <c r="O720" s="42">
        <f>+' (1) Cap Res.2009-2010'!O721</f>
        <v>0</v>
      </c>
      <c r="P720" s="42">
        <f>+' (1) Cap Res.2009-2010'!P721</f>
        <v>0</v>
      </c>
      <c r="Q720" s="42">
        <f>+' (1) Cap Res.2009-2010'!Q721</f>
        <v>0</v>
      </c>
      <c r="R720" s="42">
        <f>+' (1) Cap Res.2009-2010'!R721</f>
        <v>0</v>
      </c>
      <c r="S720" s="42">
        <f>+' (1) Cap Res.2009-2010'!S721</f>
        <v>0</v>
      </c>
      <c r="T720" s="42">
        <f>+' (1) Cap Res.2009-2010'!T721</f>
        <v>0</v>
      </c>
      <c r="U720" s="42">
        <f>+' (1) Cap Res.2009-2010'!U721</f>
        <v>0</v>
      </c>
      <c r="V720" s="42">
        <f>+' (1) Cap Res.2009-2010'!V721</f>
        <v>0</v>
      </c>
      <c r="W720" s="42">
        <f>+' (1) Cap Res.2009-2010'!W721</f>
        <v>0</v>
      </c>
      <c r="X720" s="42">
        <f>+' (1) Cap Res.2009-2010'!X721</f>
        <v>0</v>
      </c>
      <c r="Y720" s="42">
        <f>+' (1) Cap Res.2009-2010'!Y721</f>
        <v>0</v>
      </c>
      <c r="Z720" s="42">
        <f>+' (1) Cap Res.2009-2010'!Z721</f>
        <v>0</v>
      </c>
      <c r="AA720" s="42">
        <f>+' (1) Cap Res.2009-2010'!AA721</f>
        <v>0</v>
      </c>
      <c r="AB720" s="42">
        <f>+' (1) Cap Res.2009-2010'!AB721</f>
        <v>0</v>
      </c>
      <c r="AC720" s="42">
        <f>+' (1) Cap Res.2009-2010'!AC721</f>
        <v>0</v>
      </c>
      <c r="AD720" s="42">
        <f>+' (1) Cap Res.2009-2010'!AD721</f>
        <v>0</v>
      </c>
      <c r="AE720" s="42">
        <f>+' (1) Cap Res.2009-2010'!AE721</f>
        <v>0</v>
      </c>
      <c r="AF720" s="42">
        <f>+' (1) Cap Res.2009-2010'!AF721</f>
        <v>0</v>
      </c>
      <c r="AG720" s="42">
        <f>+' (1) Cap Res.2009-2010'!AG721</f>
        <v>0</v>
      </c>
      <c r="AH720" s="42">
        <f>+' (1) Cap Res.2009-2010'!AH721</f>
        <v>0</v>
      </c>
      <c r="AI720" s="42">
        <f>+' (1) Cap Res.2009-2010'!AI721</f>
        <v>0</v>
      </c>
      <c r="AJ720" s="42">
        <f>+' (1) Cap Res.2009-2010'!AJ721</f>
        <v>0</v>
      </c>
      <c r="AK720" s="42">
        <f>+' (1) Cap Res.2009-2010'!AK721</f>
        <v>0</v>
      </c>
      <c r="AL720" s="42">
        <f>+' (1) Cap Res.2009-2010'!AL721</f>
        <v>0</v>
      </c>
      <c r="AM720" s="42">
        <f>+' (1) Cap Res.2009-2010'!AM721</f>
        <v>0</v>
      </c>
      <c r="AN720" s="42">
        <f>+' (1) Cap Res.2009-2010'!AN721</f>
        <v>0</v>
      </c>
      <c r="AO720" s="42">
        <f>+' (1) Cap Res.2009-2010'!AO721</f>
        <v>0</v>
      </c>
      <c r="AP720" s="42">
        <f>+' (1) Cap Res.2009-2010'!AP721</f>
        <v>0</v>
      </c>
      <c r="AQ720" s="42">
        <f>+' (1) Cap Res.2009-2010'!AQ721</f>
        <v>0</v>
      </c>
      <c r="AR720" s="42">
        <f>+' (1) Cap Res.2009-2010'!AR721</f>
        <v>0</v>
      </c>
      <c r="AS720" s="42">
        <f>+' (1) Cap Res.2009-2010'!AS721</f>
        <v>0</v>
      </c>
      <c r="AT720" s="42">
        <f>+' (1) Cap Res.2009-2010'!AT721</f>
        <v>0</v>
      </c>
      <c r="AU720" s="42">
        <f>+' (1) Cap Res.2009-2010'!AU721</f>
        <v>0</v>
      </c>
      <c r="AV720" s="42">
        <f>+' (1) Cap Res.2009-2010'!AV721</f>
        <v>0</v>
      </c>
      <c r="AW720" s="42">
        <f>+' (1) Cap Res.2009-2010'!AW721</f>
        <v>0</v>
      </c>
      <c r="AX720" s="42">
        <f>+' (1) Cap Res.2009-2010'!AX721</f>
        <v>0</v>
      </c>
      <c r="AY720" s="42">
        <f>+' (1) Cap Res.2009-2010'!AY721</f>
        <v>0</v>
      </c>
      <c r="AZ720" s="42">
        <f>+' (1) Cap Res.2009-2010'!AZ721</f>
        <v>0</v>
      </c>
      <c r="BA720" s="42">
        <f>+' (1) Cap Res.2009-2010'!BA721</f>
        <v>0</v>
      </c>
      <c r="BB720" s="42">
        <f>+' (1) Cap Res.2009-2010'!BB721</f>
        <v>0</v>
      </c>
      <c r="BC720" s="42">
        <f>+' (1) Cap Res.2009-2010'!BC721</f>
        <v>0</v>
      </c>
      <c r="BD720" s="42">
        <f>+' (1) Cap Res.2009-2010'!BD721</f>
        <v>0</v>
      </c>
      <c r="BE720" s="42">
        <f>+' (1) Cap Res.2009-2010'!BE721</f>
        <v>0</v>
      </c>
    </row>
    <row r="721" spans="1:57" ht="13.5">
      <c r="A721" s="177">
        <f>+' (1) Cap Res.2009-2010'!BI722</f>
        <v>40328</v>
      </c>
      <c r="B721" s="42">
        <f>+' (1) Cap Res.2009-2010'!B722</f>
        <v>0</v>
      </c>
      <c r="C721" s="42">
        <f>+' (1) Cap Res.2009-2010'!C722</f>
        <v>0</v>
      </c>
      <c r="D721" s="42">
        <f>+' (1) Cap Res.2009-2010'!D722</f>
        <v>0</v>
      </c>
      <c r="E721" s="42">
        <f>+' (1) Cap Res.2009-2010'!E722</f>
        <v>0</v>
      </c>
      <c r="F721" s="42">
        <f>+' (1) Cap Res.2009-2010'!F722</f>
        <v>0</v>
      </c>
      <c r="G721" s="42">
        <f>+' (1) Cap Res.2009-2010'!G722</f>
        <v>0</v>
      </c>
      <c r="H721" s="42">
        <f>+' (1) Cap Res.2009-2010'!H722</f>
        <v>0</v>
      </c>
      <c r="I721" s="42">
        <f>+' (1) Cap Res.2009-2010'!I722</f>
        <v>0</v>
      </c>
      <c r="J721" s="42">
        <f>+' (1) Cap Res.2009-2010'!J722</f>
        <v>0</v>
      </c>
      <c r="K721" s="42">
        <f>+' (1) Cap Res.2009-2010'!K722</f>
        <v>0</v>
      </c>
      <c r="L721" s="42">
        <f>+' (1) Cap Res.2009-2010'!L722</f>
        <v>0</v>
      </c>
      <c r="M721" s="42">
        <f>+' (1) Cap Res.2009-2010'!M722</f>
        <v>0</v>
      </c>
      <c r="N721" s="42">
        <f>+' (1) Cap Res.2009-2010'!N722</f>
        <v>0</v>
      </c>
      <c r="O721" s="42">
        <f>+' (1) Cap Res.2009-2010'!O722</f>
        <v>0</v>
      </c>
      <c r="P721" s="42">
        <f>+' (1) Cap Res.2009-2010'!P722</f>
        <v>0</v>
      </c>
      <c r="Q721" s="42">
        <f>+' (1) Cap Res.2009-2010'!Q722</f>
        <v>0</v>
      </c>
      <c r="R721" s="42">
        <f>+' (1) Cap Res.2009-2010'!R722</f>
        <v>0</v>
      </c>
      <c r="S721" s="42">
        <f>+' (1) Cap Res.2009-2010'!S722</f>
        <v>0</v>
      </c>
      <c r="T721" s="42">
        <f>+' (1) Cap Res.2009-2010'!T722</f>
        <v>0</v>
      </c>
      <c r="U721" s="42">
        <f>+' (1) Cap Res.2009-2010'!U722</f>
        <v>0</v>
      </c>
      <c r="V721" s="42">
        <f>+' (1) Cap Res.2009-2010'!V722</f>
        <v>0</v>
      </c>
      <c r="W721" s="42">
        <f>+' (1) Cap Res.2009-2010'!W722</f>
        <v>0</v>
      </c>
      <c r="X721" s="42">
        <f>+' (1) Cap Res.2009-2010'!X722</f>
        <v>0</v>
      </c>
      <c r="Y721" s="42">
        <f>+' (1) Cap Res.2009-2010'!Y722</f>
        <v>0</v>
      </c>
      <c r="Z721" s="42">
        <f>+' (1) Cap Res.2009-2010'!Z722</f>
        <v>0</v>
      </c>
      <c r="AA721" s="42">
        <f>+' (1) Cap Res.2009-2010'!AA722</f>
        <v>0</v>
      </c>
      <c r="AB721" s="42">
        <f>+' (1) Cap Res.2009-2010'!AB722</f>
        <v>0</v>
      </c>
      <c r="AC721" s="42">
        <f>+' (1) Cap Res.2009-2010'!AC722</f>
        <v>0</v>
      </c>
      <c r="AD721" s="42">
        <f>+' (1) Cap Res.2009-2010'!AD722</f>
        <v>0</v>
      </c>
      <c r="AE721" s="42">
        <f>+' (1) Cap Res.2009-2010'!AE722</f>
        <v>0</v>
      </c>
      <c r="AF721" s="42">
        <f>+' (1) Cap Res.2009-2010'!AF722</f>
        <v>0</v>
      </c>
      <c r="AG721" s="42">
        <f>+' (1) Cap Res.2009-2010'!AG722</f>
        <v>0</v>
      </c>
      <c r="AH721" s="42">
        <f>+' (1) Cap Res.2009-2010'!AH722</f>
        <v>0</v>
      </c>
      <c r="AI721" s="42">
        <f>+' (1) Cap Res.2009-2010'!AI722</f>
        <v>0</v>
      </c>
      <c r="AJ721" s="42">
        <f>+' (1) Cap Res.2009-2010'!AJ722</f>
        <v>0</v>
      </c>
      <c r="AK721" s="42">
        <f>+' (1) Cap Res.2009-2010'!AK722</f>
        <v>0</v>
      </c>
      <c r="AL721" s="42">
        <f>+' (1) Cap Res.2009-2010'!AL722</f>
        <v>0</v>
      </c>
      <c r="AM721" s="42">
        <f>+' (1) Cap Res.2009-2010'!AM722</f>
        <v>0</v>
      </c>
      <c r="AN721" s="42">
        <f>+' (1) Cap Res.2009-2010'!AN722</f>
        <v>0</v>
      </c>
      <c r="AO721" s="42">
        <f>+' (1) Cap Res.2009-2010'!AO722</f>
        <v>0</v>
      </c>
      <c r="AP721" s="42">
        <f>+' (1) Cap Res.2009-2010'!AP722</f>
        <v>0</v>
      </c>
      <c r="AQ721" s="42">
        <f>+' (1) Cap Res.2009-2010'!AQ722</f>
        <v>0</v>
      </c>
      <c r="AR721" s="42">
        <f>+' (1) Cap Res.2009-2010'!AR722</f>
        <v>0</v>
      </c>
      <c r="AS721" s="42">
        <f>+' (1) Cap Res.2009-2010'!AS722</f>
        <v>0</v>
      </c>
      <c r="AT721" s="42">
        <f>+' (1) Cap Res.2009-2010'!AT722</f>
        <v>0</v>
      </c>
      <c r="AU721" s="42">
        <f>+' (1) Cap Res.2009-2010'!AU722</f>
        <v>0</v>
      </c>
      <c r="AV721" s="42">
        <f>+' (1) Cap Res.2009-2010'!AV722</f>
        <v>0</v>
      </c>
      <c r="AW721" s="42">
        <f>+' (1) Cap Res.2009-2010'!AW722</f>
        <v>0</v>
      </c>
      <c r="AX721" s="42">
        <f>+' (1) Cap Res.2009-2010'!AX722</f>
        <v>0</v>
      </c>
      <c r="AY721" s="42">
        <f>+' (1) Cap Res.2009-2010'!AY722</f>
        <v>0</v>
      </c>
      <c r="AZ721" s="42">
        <f>+' (1) Cap Res.2009-2010'!AZ722</f>
        <v>0</v>
      </c>
      <c r="BA721" s="42">
        <f>+' (1) Cap Res.2009-2010'!BA722</f>
        <v>0</v>
      </c>
      <c r="BB721" s="42">
        <f>+' (1) Cap Res.2009-2010'!BB722</f>
        <v>0</v>
      </c>
      <c r="BC721" s="42">
        <f>+' (1) Cap Res.2009-2010'!BC722</f>
        <v>0</v>
      </c>
      <c r="BD721" s="42">
        <f>+' (1) Cap Res.2009-2010'!BD722</f>
        <v>0</v>
      </c>
      <c r="BE721" s="42">
        <f>+' (1) Cap Res.2009-2010'!BE722</f>
        <v>0</v>
      </c>
    </row>
    <row r="722" spans="1:57" ht="13.5">
      <c r="A722" s="177">
        <f>+' (1) Cap Res.2009-2010'!BI723</f>
        <v>40331</v>
      </c>
      <c r="B722" s="42">
        <f>+' (1) Cap Res.2009-2010'!B723</f>
        <v>0</v>
      </c>
      <c r="C722" s="42">
        <f>+' (1) Cap Res.2009-2010'!C723</f>
        <v>0</v>
      </c>
      <c r="D722" s="42">
        <f>+' (1) Cap Res.2009-2010'!D723</f>
        <v>0</v>
      </c>
      <c r="E722" s="42">
        <f>+' (1) Cap Res.2009-2010'!E723</f>
        <v>0</v>
      </c>
      <c r="F722" s="42">
        <f>+' (1) Cap Res.2009-2010'!F723</f>
        <v>0</v>
      </c>
      <c r="G722" s="42">
        <f>+' (1) Cap Res.2009-2010'!G723</f>
        <v>0</v>
      </c>
      <c r="H722" s="42">
        <f>+' (1) Cap Res.2009-2010'!H723</f>
        <v>0</v>
      </c>
      <c r="I722" s="42">
        <f>+' (1) Cap Res.2009-2010'!I723</f>
        <v>0</v>
      </c>
      <c r="J722" s="42">
        <f>+' (1) Cap Res.2009-2010'!J723</f>
        <v>0</v>
      </c>
      <c r="K722" s="42">
        <f>+' (1) Cap Res.2009-2010'!K723</f>
        <v>0</v>
      </c>
      <c r="L722" s="42">
        <f>+' (1) Cap Res.2009-2010'!L723</f>
        <v>0</v>
      </c>
      <c r="M722" s="42">
        <f>+' (1) Cap Res.2009-2010'!M723</f>
        <v>0</v>
      </c>
      <c r="N722" s="42">
        <f>+' (1) Cap Res.2009-2010'!N723</f>
        <v>0</v>
      </c>
      <c r="O722" s="42">
        <f>+' (1) Cap Res.2009-2010'!O723</f>
        <v>0</v>
      </c>
      <c r="P722" s="42">
        <f>+' (1) Cap Res.2009-2010'!P723</f>
        <v>0</v>
      </c>
      <c r="Q722" s="42">
        <f>+' (1) Cap Res.2009-2010'!Q723</f>
        <v>0</v>
      </c>
      <c r="R722" s="42">
        <f>+' (1) Cap Res.2009-2010'!R723</f>
        <v>0</v>
      </c>
      <c r="S722" s="42">
        <f>+' (1) Cap Res.2009-2010'!S723</f>
        <v>0</v>
      </c>
      <c r="T722" s="42">
        <f>+' (1) Cap Res.2009-2010'!T723</f>
        <v>0</v>
      </c>
      <c r="U722" s="42">
        <f>+' (1) Cap Res.2009-2010'!U723</f>
        <v>0</v>
      </c>
      <c r="V722" s="42">
        <f>+' (1) Cap Res.2009-2010'!V723</f>
        <v>0</v>
      </c>
      <c r="W722" s="42">
        <f>+' (1) Cap Res.2009-2010'!W723</f>
        <v>0</v>
      </c>
      <c r="X722" s="42">
        <f>+' (1) Cap Res.2009-2010'!X723</f>
        <v>0</v>
      </c>
      <c r="Y722" s="42">
        <f>+' (1) Cap Res.2009-2010'!Y723</f>
        <v>0</v>
      </c>
      <c r="Z722" s="42">
        <f>+' (1) Cap Res.2009-2010'!Z723</f>
        <v>0</v>
      </c>
      <c r="AA722" s="42">
        <f>+' (1) Cap Res.2009-2010'!AA723</f>
        <v>0</v>
      </c>
      <c r="AB722" s="42">
        <f>+' (1) Cap Res.2009-2010'!AB723</f>
        <v>0</v>
      </c>
      <c r="AC722" s="42">
        <f>+' (1) Cap Res.2009-2010'!AC723</f>
        <v>0</v>
      </c>
      <c r="AD722" s="42">
        <f>+' (1) Cap Res.2009-2010'!AD723</f>
        <v>0</v>
      </c>
      <c r="AE722" s="42">
        <f>+' (1) Cap Res.2009-2010'!AE723</f>
        <v>0</v>
      </c>
      <c r="AF722" s="42">
        <f>+' (1) Cap Res.2009-2010'!AF723</f>
        <v>0</v>
      </c>
      <c r="AG722" s="42">
        <f>+' (1) Cap Res.2009-2010'!AG723</f>
        <v>0</v>
      </c>
      <c r="AH722" s="42">
        <f>+' (1) Cap Res.2009-2010'!AH723</f>
        <v>0</v>
      </c>
      <c r="AI722" s="42">
        <f>+' (1) Cap Res.2009-2010'!AI723</f>
        <v>0</v>
      </c>
      <c r="AJ722" s="42">
        <f>+' (1) Cap Res.2009-2010'!AJ723</f>
        <v>0</v>
      </c>
      <c r="AK722" s="42">
        <f>+' (1) Cap Res.2009-2010'!AK723</f>
        <v>0</v>
      </c>
      <c r="AL722" s="42">
        <f>+' (1) Cap Res.2009-2010'!AL723</f>
        <v>0</v>
      </c>
      <c r="AM722" s="42">
        <f>+' (1) Cap Res.2009-2010'!AM723</f>
        <v>0</v>
      </c>
      <c r="AN722" s="42">
        <f>+' (1) Cap Res.2009-2010'!AN723</f>
        <v>0</v>
      </c>
      <c r="AO722" s="42">
        <f>+' (1) Cap Res.2009-2010'!AO723</f>
        <v>0</v>
      </c>
      <c r="AP722" s="42">
        <f>+' (1) Cap Res.2009-2010'!AP723</f>
        <v>0</v>
      </c>
      <c r="AQ722" s="42">
        <f>+' (1) Cap Res.2009-2010'!AQ723</f>
        <v>0</v>
      </c>
      <c r="AR722" s="42">
        <f>+' (1) Cap Res.2009-2010'!AR723</f>
        <v>0</v>
      </c>
      <c r="AS722" s="42">
        <f>+' (1) Cap Res.2009-2010'!AS723</f>
        <v>0</v>
      </c>
      <c r="AT722" s="42">
        <f>+' (1) Cap Res.2009-2010'!AT723</f>
        <v>0</v>
      </c>
      <c r="AU722" s="42">
        <f>+' (1) Cap Res.2009-2010'!AU723</f>
        <v>0</v>
      </c>
      <c r="AV722" s="42">
        <f>+' (1) Cap Res.2009-2010'!AV723</f>
        <v>0</v>
      </c>
      <c r="AW722" s="42">
        <f>+' (1) Cap Res.2009-2010'!AW723</f>
        <v>0</v>
      </c>
      <c r="AX722" s="42">
        <f>+' (1) Cap Res.2009-2010'!AX723</f>
        <v>0</v>
      </c>
      <c r="AY722" s="42">
        <f>+' (1) Cap Res.2009-2010'!AY723</f>
        <v>0</v>
      </c>
      <c r="AZ722" s="42">
        <f>+' (1) Cap Res.2009-2010'!AZ723</f>
        <v>0</v>
      </c>
      <c r="BA722" s="42">
        <f>+' (1) Cap Res.2009-2010'!BA723</f>
        <v>-1928</v>
      </c>
      <c r="BB722" s="42">
        <f>+' (1) Cap Res.2009-2010'!BB723</f>
        <v>0</v>
      </c>
      <c r="BC722" s="42">
        <f>+' (1) Cap Res.2009-2010'!BC723</f>
        <v>0</v>
      </c>
      <c r="BD722" s="42">
        <f>+' (1) Cap Res.2009-2010'!BD723</f>
        <v>0</v>
      </c>
      <c r="BE722" s="42">
        <f>+' (1) Cap Res.2009-2010'!BE723</f>
        <v>0</v>
      </c>
    </row>
    <row r="723" spans="1:57" ht="13.5">
      <c r="A723" s="177">
        <f>+' (1) Cap Res.2009-2010'!BI724</f>
        <v>40334</v>
      </c>
      <c r="B723" s="42">
        <f>+' (1) Cap Res.2009-2010'!B724</f>
        <v>0</v>
      </c>
      <c r="C723" s="42">
        <f>+' (1) Cap Res.2009-2010'!C724</f>
        <v>0</v>
      </c>
      <c r="D723" s="42">
        <f>+' (1) Cap Res.2009-2010'!D724</f>
        <v>0</v>
      </c>
      <c r="E723" s="42">
        <f>+' (1) Cap Res.2009-2010'!E724</f>
        <v>0</v>
      </c>
      <c r="F723" s="42">
        <f>+' (1) Cap Res.2009-2010'!F724</f>
        <v>0</v>
      </c>
      <c r="G723" s="42">
        <f>+' (1) Cap Res.2009-2010'!G724</f>
        <v>0</v>
      </c>
      <c r="H723" s="42">
        <f>+' (1) Cap Res.2009-2010'!H724</f>
        <v>0</v>
      </c>
      <c r="I723" s="42">
        <f>+' (1) Cap Res.2009-2010'!I724</f>
        <v>0</v>
      </c>
      <c r="J723" s="42">
        <f>+' (1) Cap Res.2009-2010'!J724</f>
        <v>0</v>
      </c>
      <c r="K723" s="42">
        <f>+' (1) Cap Res.2009-2010'!K724</f>
        <v>0</v>
      </c>
      <c r="L723" s="42">
        <f>+' (1) Cap Res.2009-2010'!L724</f>
        <v>0</v>
      </c>
      <c r="M723" s="42">
        <f>+' (1) Cap Res.2009-2010'!M724</f>
        <v>0</v>
      </c>
      <c r="N723" s="42">
        <f>+' (1) Cap Res.2009-2010'!N724</f>
        <v>0</v>
      </c>
      <c r="O723" s="42">
        <f>+' (1) Cap Res.2009-2010'!O724</f>
        <v>0</v>
      </c>
      <c r="P723" s="42">
        <f>+' (1) Cap Res.2009-2010'!P724</f>
        <v>0</v>
      </c>
      <c r="Q723" s="42">
        <f>+' (1) Cap Res.2009-2010'!Q724</f>
        <v>0</v>
      </c>
      <c r="R723" s="42">
        <f>+' (1) Cap Res.2009-2010'!R724</f>
        <v>0</v>
      </c>
      <c r="S723" s="42">
        <f>+' (1) Cap Res.2009-2010'!S724</f>
        <v>0</v>
      </c>
      <c r="T723" s="42">
        <f>+' (1) Cap Res.2009-2010'!T724</f>
        <v>0</v>
      </c>
      <c r="U723" s="42">
        <f>+' (1) Cap Res.2009-2010'!U724</f>
        <v>0</v>
      </c>
      <c r="V723" s="42">
        <f>+' (1) Cap Res.2009-2010'!V724</f>
        <v>0</v>
      </c>
      <c r="W723" s="42">
        <f>+' (1) Cap Res.2009-2010'!W724</f>
        <v>0</v>
      </c>
      <c r="X723" s="42">
        <f>+' (1) Cap Res.2009-2010'!X724</f>
        <v>0</v>
      </c>
      <c r="Y723" s="42">
        <f>+' (1) Cap Res.2009-2010'!Y724</f>
        <v>0</v>
      </c>
      <c r="Z723" s="42">
        <f>+' (1) Cap Res.2009-2010'!Z724</f>
        <v>0</v>
      </c>
      <c r="AA723" s="42">
        <f>+' (1) Cap Res.2009-2010'!AA724</f>
        <v>0</v>
      </c>
      <c r="AB723" s="42">
        <f>+' (1) Cap Res.2009-2010'!AB724</f>
        <v>0</v>
      </c>
      <c r="AC723" s="42">
        <f>+' (1) Cap Res.2009-2010'!AC724</f>
        <v>0</v>
      </c>
      <c r="AD723" s="42">
        <f>+' (1) Cap Res.2009-2010'!AD724</f>
        <v>0</v>
      </c>
      <c r="AE723" s="42">
        <f>+' (1) Cap Res.2009-2010'!AE724</f>
        <v>0</v>
      </c>
      <c r="AF723" s="42">
        <f>+' (1) Cap Res.2009-2010'!AF724</f>
        <v>0</v>
      </c>
      <c r="AG723" s="42">
        <f>+' (1) Cap Res.2009-2010'!AG724</f>
        <v>0</v>
      </c>
      <c r="AH723" s="42">
        <f>+' (1) Cap Res.2009-2010'!AH724</f>
        <v>0</v>
      </c>
      <c r="AI723" s="42">
        <f>+' (1) Cap Res.2009-2010'!AI724</f>
        <v>0</v>
      </c>
      <c r="AJ723" s="42">
        <f>+' (1) Cap Res.2009-2010'!AJ724</f>
        <v>0</v>
      </c>
      <c r="AK723" s="42">
        <f>+' (1) Cap Res.2009-2010'!AK724</f>
        <v>0</v>
      </c>
      <c r="AL723" s="42">
        <f>+' (1) Cap Res.2009-2010'!AL724</f>
        <v>0</v>
      </c>
      <c r="AM723" s="42">
        <f>+' (1) Cap Res.2009-2010'!AM724</f>
        <v>0</v>
      </c>
      <c r="AN723" s="42">
        <f>+' (1) Cap Res.2009-2010'!AN724</f>
        <v>0</v>
      </c>
      <c r="AO723" s="42">
        <f>+' (1) Cap Res.2009-2010'!AO724</f>
        <v>0</v>
      </c>
      <c r="AP723" s="42">
        <f>+' (1) Cap Res.2009-2010'!AP724</f>
        <v>0</v>
      </c>
      <c r="AQ723" s="42">
        <f>+' (1) Cap Res.2009-2010'!AQ724</f>
        <v>0</v>
      </c>
      <c r="AR723" s="42">
        <f>+' (1) Cap Res.2009-2010'!AR724</f>
        <v>0</v>
      </c>
      <c r="AS723" s="42">
        <f>+' (1) Cap Res.2009-2010'!AS724</f>
        <v>0</v>
      </c>
      <c r="AT723" s="42">
        <f>+' (1) Cap Res.2009-2010'!AT724</f>
        <v>0</v>
      </c>
      <c r="AU723" s="42">
        <f>+' (1) Cap Res.2009-2010'!AU724</f>
        <v>0</v>
      </c>
      <c r="AV723" s="42">
        <f>+' (1) Cap Res.2009-2010'!AV724</f>
        <v>0</v>
      </c>
      <c r="AW723" s="42">
        <f>+' (1) Cap Res.2009-2010'!AW724</f>
        <v>0</v>
      </c>
      <c r="AX723" s="42">
        <f>+' (1) Cap Res.2009-2010'!AX724</f>
        <v>0</v>
      </c>
      <c r="AY723" s="42">
        <f>+' (1) Cap Res.2009-2010'!AY724</f>
        <v>0</v>
      </c>
      <c r="AZ723" s="42">
        <f>+' (1) Cap Res.2009-2010'!AZ724</f>
        <v>0</v>
      </c>
      <c r="BA723" s="42">
        <f>+' (1) Cap Res.2009-2010'!BA724</f>
        <v>0</v>
      </c>
      <c r="BB723" s="42">
        <f>+' (1) Cap Res.2009-2010'!BB724</f>
        <v>0</v>
      </c>
      <c r="BC723" s="42">
        <f>+' (1) Cap Res.2009-2010'!BC724</f>
        <v>0</v>
      </c>
      <c r="BD723" s="42">
        <f>+' (1) Cap Res.2009-2010'!BD724</f>
        <v>0</v>
      </c>
      <c r="BE723" s="42">
        <f>+' (1) Cap Res.2009-2010'!BE724</f>
        <v>0</v>
      </c>
    </row>
    <row r="724" spans="1:57" ht="13.5">
      <c r="A724" s="177">
        <f>+' (1) Cap Res.2009-2010'!BI725</f>
        <v>40341</v>
      </c>
      <c r="B724" s="42">
        <f>+' (1) Cap Res.2009-2010'!B725</f>
        <v>0</v>
      </c>
      <c r="C724" s="42">
        <f>+' (1) Cap Res.2009-2010'!C725</f>
        <v>0</v>
      </c>
      <c r="D724" s="42">
        <f>+' (1) Cap Res.2009-2010'!D725</f>
        <v>0</v>
      </c>
      <c r="E724" s="42">
        <f>+' (1) Cap Res.2009-2010'!E725</f>
        <v>0</v>
      </c>
      <c r="F724" s="42">
        <f>+' (1) Cap Res.2009-2010'!F725</f>
        <v>0</v>
      </c>
      <c r="G724" s="42">
        <f>+' (1) Cap Res.2009-2010'!G725</f>
        <v>0</v>
      </c>
      <c r="H724" s="42">
        <f>+' (1) Cap Res.2009-2010'!H725</f>
        <v>0</v>
      </c>
      <c r="I724" s="42">
        <f>+' (1) Cap Res.2009-2010'!I725</f>
        <v>0</v>
      </c>
      <c r="J724" s="42">
        <f>+' (1) Cap Res.2009-2010'!J725</f>
        <v>0</v>
      </c>
      <c r="K724" s="42">
        <f>+' (1) Cap Res.2009-2010'!K725</f>
        <v>0</v>
      </c>
      <c r="L724" s="42">
        <f>+' (1) Cap Res.2009-2010'!L725</f>
        <v>0</v>
      </c>
      <c r="M724" s="42">
        <f>+' (1) Cap Res.2009-2010'!M725</f>
        <v>0</v>
      </c>
      <c r="N724" s="42">
        <f>+' (1) Cap Res.2009-2010'!N725</f>
        <v>0</v>
      </c>
      <c r="O724" s="42">
        <f>+' (1) Cap Res.2009-2010'!O725</f>
        <v>0</v>
      </c>
      <c r="P724" s="42">
        <f>+' (1) Cap Res.2009-2010'!P725</f>
        <v>0</v>
      </c>
      <c r="Q724" s="42">
        <f>+' (1) Cap Res.2009-2010'!Q725</f>
        <v>0</v>
      </c>
      <c r="R724" s="42">
        <f>+' (1) Cap Res.2009-2010'!R725</f>
        <v>0</v>
      </c>
      <c r="S724" s="42">
        <f>+' (1) Cap Res.2009-2010'!S725</f>
        <v>0</v>
      </c>
      <c r="T724" s="42">
        <f>+' (1) Cap Res.2009-2010'!T725</f>
        <v>0</v>
      </c>
      <c r="U724" s="42">
        <f>+' (1) Cap Res.2009-2010'!U725</f>
        <v>0</v>
      </c>
      <c r="V724" s="42">
        <f>+' (1) Cap Res.2009-2010'!V725</f>
        <v>0</v>
      </c>
      <c r="W724" s="42">
        <f>+' (1) Cap Res.2009-2010'!W725</f>
        <v>0</v>
      </c>
      <c r="X724" s="42">
        <f>+' (1) Cap Res.2009-2010'!X725</f>
        <v>0</v>
      </c>
      <c r="Y724" s="42">
        <f>+' (1) Cap Res.2009-2010'!Y725</f>
        <v>0</v>
      </c>
      <c r="Z724" s="42">
        <f>+' (1) Cap Res.2009-2010'!Z725</f>
        <v>0</v>
      </c>
      <c r="AA724" s="42">
        <f>+' (1) Cap Res.2009-2010'!AA725</f>
        <v>0</v>
      </c>
      <c r="AB724" s="42">
        <f>+' (1) Cap Res.2009-2010'!AB725</f>
        <v>0</v>
      </c>
      <c r="AC724" s="42">
        <f>+' (1) Cap Res.2009-2010'!AC725</f>
        <v>0</v>
      </c>
      <c r="AD724" s="42">
        <f>+' (1) Cap Res.2009-2010'!AD725</f>
        <v>0</v>
      </c>
      <c r="AE724" s="42">
        <f>+' (1) Cap Res.2009-2010'!AE725</f>
        <v>0</v>
      </c>
      <c r="AF724" s="42">
        <f>+' (1) Cap Res.2009-2010'!AF725</f>
        <v>0</v>
      </c>
      <c r="AG724" s="42">
        <f>+' (1) Cap Res.2009-2010'!AG725</f>
        <v>0</v>
      </c>
      <c r="AH724" s="42">
        <f>+' (1) Cap Res.2009-2010'!AH725</f>
        <v>0</v>
      </c>
      <c r="AI724" s="42">
        <f>+' (1) Cap Res.2009-2010'!AI725</f>
        <v>0</v>
      </c>
      <c r="AJ724" s="42">
        <f>+' (1) Cap Res.2009-2010'!AJ725</f>
        <v>0</v>
      </c>
      <c r="AK724" s="42">
        <f>+' (1) Cap Res.2009-2010'!AK725</f>
        <v>0</v>
      </c>
      <c r="AL724" s="42">
        <f>+' (1) Cap Res.2009-2010'!AL725</f>
        <v>0</v>
      </c>
      <c r="AM724" s="42">
        <f>+' (1) Cap Res.2009-2010'!AM725</f>
        <v>0</v>
      </c>
      <c r="AN724" s="42">
        <f>+' (1) Cap Res.2009-2010'!AN725</f>
        <v>0</v>
      </c>
      <c r="AO724" s="42">
        <f>+' (1) Cap Res.2009-2010'!AO725</f>
        <v>0</v>
      </c>
      <c r="AP724" s="42">
        <f>+' (1) Cap Res.2009-2010'!AP725</f>
        <v>0</v>
      </c>
      <c r="AQ724" s="42">
        <f>+' (1) Cap Res.2009-2010'!AQ725</f>
        <v>0</v>
      </c>
      <c r="AR724" s="42">
        <f>+' (1) Cap Res.2009-2010'!AR725</f>
        <v>0</v>
      </c>
      <c r="AS724" s="42">
        <f>+' (1) Cap Res.2009-2010'!AS725</f>
        <v>0</v>
      </c>
      <c r="AT724" s="42">
        <f>+' (1) Cap Res.2009-2010'!AT725</f>
        <v>0</v>
      </c>
      <c r="AU724" s="42">
        <f>+' (1) Cap Res.2009-2010'!AU725</f>
        <v>0</v>
      </c>
      <c r="AV724" s="42">
        <f>+' (1) Cap Res.2009-2010'!AV725</f>
        <v>0</v>
      </c>
      <c r="AW724" s="42">
        <f>+' (1) Cap Res.2009-2010'!AW725</f>
        <v>0</v>
      </c>
      <c r="AX724" s="42">
        <f>+' (1) Cap Res.2009-2010'!AX725</f>
        <v>0</v>
      </c>
      <c r="AY724" s="42">
        <f>+' (1) Cap Res.2009-2010'!AY725</f>
        <v>0</v>
      </c>
      <c r="AZ724" s="42">
        <f>+' (1) Cap Res.2009-2010'!AZ725</f>
        <v>0</v>
      </c>
      <c r="BA724" s="42">
        <f>+' (1) Cap Res.2009-2010'!BA725</f>
        <v>0</v>
      </c>
      <c r="BB724" s="42">
        <f>+' (1) Cap Res.2009-2010'!BB725</f>
        <v>0</v>
      </c>
      <c r="BC724" s="42">
        <f>+' (1) Cap Res.2009-2010'!BC725</f>
        <v>0</v>
      </c>
      <c r="BD724" s="42">
        <f>+' (1) Cap Res.2009-2010'!BD725</f>
        <v>0</v>
      </c>
      <c r="BE724" s="42">
        <f>+' (1) Cap Res.2009-2010'!BE725</f>
        <v>0</v>
      </c>
    </row>
    <row r="725" spans="1:57" ht="13.5">
      <c r="A725" s="177">
        <f>+' (1) Cap Res.2009-2010'!BI726</f>
        <v>40341</v>
      </c>
      <c r="B725" s="42">
        <f>+' (1) Cap Res.2009-2010'!B726</f>
        <v>0</v>
      </c>
      <c r="C725" s="42">
        <f>+' (1) Cap Res.2009-2010'!C726</f>
        <v>0</v>
      </c>
      <c r="D725" s="42">
        <f>+' (1) Cap Res.2009-2010'!D726</f>
        <v>0</v>
      </c>
      <c r="E725" s="42">
        <f>+' (1) Cap Res.2009-2010'!E726</f>
        <v>0</v>
      </c>
      <c r="F725" s="42">
        <f>+' (1) Cap Res.2009-2010'!F726</f>
        <v>0</v>
      </c>
      <c r="G725" s="42">
        <f>+' (1) Cap Res.2009-2010'!G726</f>
        <v>0</v>
      </c>
      <c r="H725" s="42">
        <f>+' (1) Cap Res.2009-2010'!H726</f>
        <v>0</v>
      </c>
      <c r="I725" s="42">
        <f>+' (1) Cap Res.2009-2010'!I726</f>
        <v>0</v>
      </c>
      <c r="J725" s="42">
        <f>+' (1) Cap Res.2009-2010'!J726</f>
        <v>0</v>
      </c>
      <c r="K725" s="42">
        <f>+' (1) Cap Res.2009-2010'!K726</f>
        <v>0</v>
      </c>
      <c r="L725" s="42">
        <f>+' (1) Cap Res.2009-2010'!L726</f>
        <v>0</v>
      </c>
      <c r="M725" s="42">
        <f>+' (1) Cap Res.2009-2010'!M726</f>
        <v>0</v>
      </c>
      <c r="N725" s="42">
        <f>+' (1) Cap Res.2009-2010'!N726</f>
        <v>0</v>
      </c>
      <c r="O725" s="42">
        <f>+' (1) Cap Res.2009-2010'!O726</f>
        <v>0</v>
      </c>
      <c r="P725" s="42">
        <f>+' (1) Cap Res.2009-2010'!P726</f>
        <v>0</v>
      </c>
      <c r="Q725" s="42">
        <f>+' (1) Cap Res.2009-2010'!Q726</f>
        <v>0</v>
      </c>
      <c r="R725" s="42">
        <f>+' (1) Cap Res.2009-2010'!R726</f>
        <v>0</v>
      </c>
      <c r="S725" s="42">
        <f>+' (1) Cap Res.2009-2010'!S726</f>
        <v>0</v>
      </c>
      <c r="T725" s="42">
        <f>+' (1) Cap Res.2009-2010'!T726</f>
        <v>0</v>
      </c>
      <c r="U725" s="42">
        <f>+' (1) Cap Res.2009-2010'!U726</f>
        <v>0</v>
      </c>
      <c r="V725" s="42">
        <f>+' (1) Cap Res.2009-2010'!V726</f>
        <v>0</v>
      </c>
      <c r="W725" s="42">
        <f>+' (1) Cap Res.2009-2010'!W726</f>
        <v>0</v>
      </c>
      <c r="X725" s="42">
        <f>+' (1) Cap Res.2009-2010'!X726</f>
        <v>0</v>
      </c>
      <c r="Y725" s="42">
        <f>+' (1) Cap Res.2009-2010'!Y726</f>
        <v>0</v>
      </c>
      <c r="Z725" s="42">
        <f>+' (1) Cap Res.2009-2010'!Z726</f>
        <v>0</v>
      </c>
      <c r="AA725" s="42">
        <f>+' (1) Cap Res.2009-2010'!AA726</f>
        <v>0</v>
      </c>
      <c r="AB725" s="42">
        <f>+' (1) Cap Res.2009-2010'!AB726</f>
        <v>0</v>
      </c>
      <c r="AC725" s="42">
        <f>+' (1) Cap Res.2009-2010'!AC726</f>
        <v>0</v>
      </c>
      <c r="AD725" s="42">
        <f>+' (1) Cap Res.2009-2010'!AD726</f>
        <v>0</v>
      </c>
      <c r="AE725" s="42">
        <f>+' (1) Cap Res.2009-2010'!AE726</f>
        <v>0</v>
      </c>
      <c r="AF725" s="42">
        <f>+' (1) Cap Res.2009-2010'!AF726</f>
        <v>0</v>
      </c>
      <c r="AG725" s="42">
        <f>+' (1) Cap Res.2009-2010'!AG726</f>
        <v>0</v>
      </c>
      <c r="AH725" s="42">
        <f>+' (1) Cap Res.2009-2010'!AH726</f>
        <v>0</v>
      </c>
      <c r="AI725" s="42">
        <f>+' (1) Cap Res.2009-2010'!AI726</f>
        <v>0</v>
      </c>
      <c r="AJ725" s="42">
        <f>+' (1) Cap Res.2009-2010'!AJ726</f>
        <v>0</v>
      </c>
      <c r="AK725" s="42">
        <f>+' (1) Cap Res.2009-2010'!AK726</f>
        <v>0</v>
      </c>
      <c r="AL725" s="42">
        <f>+' (1) Cap Res.2009-2010'!AL726</f>
        <v>0</v>
      </c>
      <c r="AM725" s="42">
        <f>+' (1) Cap Res.2009-2010'!AM726</f>
        <v>0</v>
      </c>
      <c r="AN725" s="42">
        <f>+' (1) Cap Res.2009-2010'!AN726</f>
        <v>0</v>
      </c>
      <c r="AO725" s="42">
        <f>+' (1) Cap Res.2009-2010'!AO726</f>
        <v>0</v>
      </c>
      <c r="AP725" s="42">
        <f>+' (1) Cap Res.2009-2010'!AP726</f>
        <v>0</v>
      </c>
      <c r="AQ725" s="42">
        <f>+' (1) Cap Res.2009-2010'!AQ726</f>
        <v>0</v>
      </c>
      <c r="AR725" s="42">
        <f>+' (1) Cap Res.2009-2010'!AR726</f>
        <v>0</v>
      </c>
      <c r="AS725" s="42">
        <f>+' (1) Cap Res.2009-2010'!AS726</f>
        <v>0</v>
      </c>
      <c r="AT725" s="42">
        <f>+' (1) Cap Res.2009-2010'!AT726</f>
        <v>0</v>
      </c>
      <c r="AU725" s="42">
        <f>+' (1) Cap Res.2009-2010'!AU726</f>
        <v>0</v>
      </c>
      <c r="AV725" s="42">
        <f>+' (1) Cap Res.2009-2010'!AV726</f>
        <v>0</v>
      </c>
      <c r="AW725" s="42">
        <f>+' (1) Cap Res.2009-2010'!AW726</f>
        <v>0</v>
      </c>
      <c r="AX725" s="42">
        <f>+' (1) Cap Res.2009-2010'!AX726</f>
        <v>0</v>
      </c>
      <c r="AY725" s="42">
        <f>+' (1) Cap Res.2009-2010'!AY726</f>
        <v>0</v>
      </c>
      <c r="AZ725" s="42">
        <f>+' (1) Cap Res.2009-2010'!AZ726</f>
        <v>0</v>
      </c>
      <c r="BA725" s="42">
        <f>+' (1) Cap Res.2009-2010'!BA726</f>
        <v>0</v>
      </c>
      <c r="BB725" s="42">
        <f>+' (1) Cap Res.2009-2010'!BB726</f>
        <v>0</v>
      </c>
      <c r="BC725" s="42">
        <f>+' (1) Cap Res.2009-2010'!BC726</f>
        <v>0</v>
      </c>
      <c r="BD725" s="42">
        <f>+' (1) Cap Res.2009-2010'!BD726</f>
        <v>0</v>
      </c>
      <c r="BE725" s="42">
        <f>+' (1) Cap Res.2009-2010'!BE726</f>
        <v>0</v>
      </c>
    </row>
    <row r="726" spans="1:57" ht="13.5">
      <c r="A726" s="177">
        <f>+' (1) Cap Res.2009-2010'!BI727</f>
        <v>40347</v>
      </c>
      <c r="B726" s="42">
        <f>+' (1) Cap Res.2009-2010'!B727</f>
        <v>0</v>
      </c>
      <c r="C726" s="42">
        <f>+' (1) Cap Res.2009-2010'!C727</f>
        <v>0</v>
      </c>
      <c r="D726" s="42">
        <f>+' (1) Cap Res.2009-2010'!D727</f>
        <v>0</v>
      </c>
      <c r="E726" s="42">
        <f>+' (1) Cap Res.2009-2010'!E727</f>
        <v>0</v>
      </c>
      <c r="F726" s="42">
        <f>+' (1) Cap Res.2009-2010'!F727</f>
        <v>0</v>
      </c>
      <c r="G726" s="42">
        <f>+' (1) Cap Res.2009-2010'!G727</f>
        <v>0</v>
      </c>
      <c r="H726" s="42">
        <f>+' (1) Cap Res.2009-2010'!H727</f>
        <v>0</v>
      </c>
      <c r="I726" s="42">
        <f>+' (1) Cap Res.2009-2010'!I727</f>
        <v>0</v>
      </c>
      <c r="J726" s="42">
        <f>+' (1) Cap Res.2009-2010'!J727</f>
        <v>0</v>
      </c>
      <c r="K726" s="42">
        <f>+' (1) Cap Res.2009-2010'!K727</f>
        <v>0</v>
      </c>
      <c r="L726" s="42">
        <f>+' (1) Cap Res.2009-2010'!L727</f>
        <v>0</v>
      </c>
      <c r="M726" s="42">
        <f>+' (1) Cap Res.2009-2010'!M727</f>
        <v>0</v>
      </c>
      <c r="N726" s="42">
        <f>+' (1) Cap Res.2009-2010'!N727</f>
        <v>0</v>
      </c>
      <c r="O726" s="42">
        <f>+' (1) Cap Res.2009-2010'!O727</f>
        <v>0</v>
      </c>
      <c r="P726" s="42">
        <f>+' (1) Cap Res.2009-2010'!P727</f>
        <v>0</v>
      </c>
      <c r="Q726" s="42">
        <f>+' (1) Cap Res.2009-2010'!Q727</f>
        <v>0</v>
      </c>
      <c r="R726" s="42">
        <f>+' (1) Cap Res.2009-2010'!R727</f>
        <v>0</v>
      </c>
      <c r="S726" s="42">
        <f>+' (1) Cap Res.2009-2010'!S727</f>
        <v>0</v>
      </c>
      <c r="T726" s="42">
        <f>+' (1) Cap Res.2009-2010'!T727</f>
        <v>0</v>
      </c>
      <c r="U726" s="42">
        <f>+' (1) Cap Res.2009-2010'!U727</f>
        <v>0</v>
      </c>
      <c r="V726" s="42">
        <f>+' (1) Cap Res.2009-2010'!V727</f>
        <v>0</v>
      </c>
      <c r="W726" s="42">
        <f>+' (1) Cap Res.2009-2010'!W727</f>
        <v>0</v>
      </c>
      <c r="X726" s="42">
        <f>+' (1) Cap Res.2009-2010'!X727</f>
        <v>0</v>
      </c>
      <c r="Y726" s="42">
        <f>+' (1) Cap Res.2009-2010'!Y727</f>
        <v>0</v>
      </c>
      <c r="Z726" s="42">
        <f>+' (1) Cap Res.2009-2010'!Z727</f>
        <v>0</v>
      </c>
      <c r="AA726" s="42">
        <f>+' (1) Cap Res.2009-2010'!AA727</f>
        <v>0</v>
      </c>
      <c r="AB726" s="42">
        <f>+' (1) Cap Res.2009-2010'!AB727</f>
        <v>0</v>
      </c>
      <c r="AC726" s="42">
        <f>+' (1) Cap Res.2009-2010'!AC727</f>
        <v>0</v>
      </c>
      <c r="AD726" s="42">
        <f>+' (1) Cap Res.2009-2010'!AD727</f>
        <v>0</v>
      </c>
      <c r="AE726" s="42">
        <f>+' (1) Cap Res.2009-2010'!AE727</f>
        <v>0</v>
      </c>
      <c r="AF726" s="42">
        <f>+' (1) Cap Res.2009-2010'!AF727</f>
        <v>0</v>
      </c>
      <c r="AG726" s="42">
        <f>+' (1) Cap Res.2009-2010'!AG727</f>
        <v>0</v>
      </c>
      <c r="AH726" s="42">
        <f>+' (1) Cap Res.2009-2010'!AH727</f>
        <v>0</v>
      </c>
      <c r="AI726" s="42">
        <f>+' (1) Cap Res.2009-2010'!AI727</f>
        <v>0</v>
      </c>
      <c r="AJ726" s="42">
        <f>+' (1) Cap Res.2009-2010'!AJ727</f>
        <v>0</v>
      </c>
      <c r="AK726" s="42">
        <f>+' (1) Cap Res.2009-2010'!AK727</f>
        <v>0</v>
      </c>
      <c r="AL726" s="42">
        <f>+' (1) Cap Res.2009-2010'!AL727</f>
        <v>0</v>
      </c>
      <c r="AM726" s="42">
        <f>+' (1) Cap Res.2009-2010'!AM727</f>
        <v>0</v>
      </c>
      <c r="AN726" s="42">
        <f>+' (1) Cap Res.2009-2010'!AN727</f>
        <v>0</v>
      </c>
      <c r="AO726" s="42">
        <f>+' (1) Cap Res.2009-2010'!AO727</f>
        <v>0</v>
      </c>
      <c r="AP726" s="42">
        <f>+' (1) Cap Res.2009-2010'!AP727</f>
        <v>0</v>
      </c>
      <c r="AQ726" s="42">
        <f>+' (1) Cap Res.2009-2010'!AQ727</f>
        <v>0</v>
      </c>
      <c r="AR726" s="42">
        <f>+' (1) Cap Res.2009-2010'!AR727</f>
        <v>0</v>
      </c>
      <c r="AS726" s="42">
        <f>+' (1) Cap Res.2009-2010'!AS727</f>
        <v>0</v>
      </c>
      <c r="AT726" s="42">
        <f>+' (1) Cap Res.2009-2010'!AT727</f>
        <v>0</v>
      </c>
      <c r="AU726" s="42">
        <f>+' (1) Cap Res.2009-2010'!AU727</f>
        <v>0</v>
      </c>
      <c r="AV726" s="42">
        <f>+' (1) Cap Res.2009-2010'!AV727</f>
        <v>0</v>
      </c>
      <c r="AW726" s="42">
        <f>+' (1) Cap Res.2009-2010'!AW727</f>
        <v>0</v>
      </c>
      <c r="AX726" s="42">
        <f>+' (1) Cap Res.2009-2010'!AX727</f>
        <v>0</v>
      </c>
      <c r="AY726" s="42">
        <f>+' (1) Cap Res.2009-2010'!AY727</f>
        <v>0</v>
      </c>
      <c r="AZ726" s="42">
        <f>+' (1) Cap Res.2009-2010'!AZ727</f>
        <v>0</v>
      </c>
      <c r="BA726" s="42">
        <f>+' (1) Cap Res.2009-2010'!BA727</f>
        <v>0</v>
      </c>
      <c r="BB726" s="42">
        <f>+' (1) Cap Res.2009-2010'!BB727</f>
        <v>0</v>
      </c>
      <c r="BC726" s="42">
        <f>+' (1) Cap Res.2009-2010'!BC727</f>
        <v>0</v>
      </c>
      <c r="BD726" s="42">
        <f>+' (1) Cap Res.2009-2010'!BD727</f>
        <v>0</v>
      </c>
      <c r="BE726" s="42">
        <f>+' (1) Cap Res.2009-2010'!BE727</f>
        <v>0</v>
      </c>
    </row>
    <row r="727" spans="1:57" ht="14.25" thickBot="1">
      <c r="A727" s="177"/>
      <c r="B727" s="42">
        <f>+' (1) Cap Res.2009-2010'!B717</f>
        <v>0</v>
      </c>
      <c r="C727" s="42">
        <f>+' (1) Cap Res.2009-2010'!C717</f>
        <v>0</v>
      </c>
      <c r="D727" s="42">
        <f>+' (1) Cap Res.2009-2010'!D717</f>
        <v>0</v>
      </c>
      <c r="E727" s="42">
        <f>+' (1) Cap Res.2009-2010'!E717</f>
        <v>0</v>
      </c>
      <c r="F727" s="42">
        <f>+' (1) Cap Res.2009-2010'!F717</f>
        <v>0</v>
      </c>
      <c r="G727" s="42">
        <f>+' (1) Cap Res.2009-2010'!G717</f>
        <v>0</v>
      </c>
      <c r="H727" s="42">
        <f>+' (1) Cap Res.2009-2010'!H717</f>
        <v>0</v>
      </c>
      <c r="I727" s="42">
        <f>+' (1) Cap Res.2009-2010'!I717</f>
        <v>0</v>
      </c>
      <c r="J727" s="42">
        <f>+' (1) Cap Res.2009-2010'!J717</f>
        <v>0</v>
      </c>
      <c r="K727" s="42">
        <f>+' (1) Cap Res.2009-2010'!K717</f>
        <v>0</v>
      </c>
      <c r="L727" s="42">
        <f>+' (1) Cap Res.2009-2010'!L717</f>
        <v>0</v>
      </c>
      <c r="M727" s="42">
        <f>+' (1) Cap Res.2009-2010'!M717</f>
        <v>0</v>
      </c>
      <c r="N727" s="42">
        <f>+' (1) Cap Res.2009-2010'!N717</f>
        <v>0</v>
      </c>
      <c r="O727" s="42">
        <f>+' (1) Cap Res.2009-2010'!O717</f>
        <v>0</v>
      </c>
      <c r="P727" s="42">
        <f>+' (1) Cap Res.2009-2010'!P717</f>
        <v>0</v>
      </c>
      <c r="Q727" s="42">
        <f>+' (1) Cap Res.2009-2010'!Q717</f>
        <v>0</v>
      </c>
      <c r="R727" s="42">
        <f>+' (1) Cap Res.2009-2010'!R717</f>
        <v>0</v>
      </c>
      <c r="S727" s="42">
        <f>+' (1) Cap Res.2009-2010'!S717</f>
        <v>0</v>
      </c>
      <c r="T727" s="42">
        <f>+' (1) Cap Res.2009-2010'!T717</f>
        <v>0</v>
      </c>
      <c r="U727" s="42">
        <f>+' (1) Cap Res.2009-2010'!U717</f>
        <v>0</v>
      </c>
      <c r="V727" s="42">
        <f>+' (1) Cap Res.2009-2010'!V717</f>
        <v>0</v>
      </c>
      <c r="W727" s="42">
        <f>+' (1) Cap Res.2009-2010'!W717</f>
        <v>0</v>
      </c>
      <c r="X727" s="42">
        <f>+' (1) Cap Res.2009-2010'!X717</f>
        <v>0</v>
      </c>
      <c r="Y727" s="42">
        <f>+' (1) Cap Res.2009-2010'!Y717</f>
        <v>0</v>
      </c>
      <c r="Z727" s="42">
        <f>+' (1) Cap Res.2009-2010'!Z717</f>
        <v>0</v>
      </c>
      <c r="AA727" s="42">
        <f>+' (1) Cap Res.2009-2010'!AA717</f>
        <v>0</v>
      </c>
      <c r="AB727" s="42">
        <f>+' (1) Cap Res.2009-2010'!AB717</f>
        <v>0</v>
      </c>
      <c r="AC727" s="42">
        <f>+' (1) Cap Res.2009-2010'!AC717</f>
        <v>0</v>
      </c>
      <c r="AD727" s="42">
        <f>+' (1) Cap Res.2009-2010'!AD717</f>
        <v>0</v>
      </c>
      <c r="AE727" s="42">
        <f>+' (1) Cap Res.2009-2010'!AE717</f>
        <v>0</v>
      </c>
      <c r="AF727" s="42">
        <f>+' (1) Cap Res.2009-2010'!AF717</f>
        <v>0</v>
      </c>
      <c r="AG727" s="42">
        <f>+' (1) Cap Res.2009-2010'!AG717</f>
        <v>0</v>
      </c>
      <c r="AH727" s="42">
        <f>+' (1) Cap Res.2009-2010'!AH717</f>
        <v>0</v>
      </c>
      <c r="AI727" s="42">
        <f>+' (1) Cap Res.2009-2010'!AI717</f>
        <v>0</v>
      </c>
      <c r="AJ727" s="42">
        <f>+' (1) Cap Res.2009-2010'!AJ717</f>
        <v>0</v>
      </c>
      <c r="AK727" s="42">
        <f>+' (1) Cap Res.2009-2010'!AK717</f>
        <v>0</v>
      </c>
      <c r="AL727" s="42">
        <f>+' (1) Cap Res.2009-2010'!AL717</f>
        <v>0</v>
      </c>
      <c r="AM727" s="42">
        <f>+' (1) Cap Res.2009-2010'!AM717</f>
        <v>0</v>
      </c>
      <c r="AN727" s="42">
        <f>+' (1) Cap Res.2009-2010'!AN717</f>
        <v>0</v>
      </c>
      <c r="AO727" s="42">
        <f>+' (1) Cap Res.2009-2010'!AO717</f>
        <v>0</v>
      </c>
      <c r="AP727" s="42">
        <f>+' (1) Cap Res.2009-2010'!AP717</f>
        <v>0</v>
      </c>
      <c r="AQ727" s="42">
        <f>+' (1) Cap Res.2009-2010'!AQ717</f>
        <v>0</v>
      </c>
      <c r="AR727" s="42">
        <f>+' (1) Cap Res.2009-2010'!AR717</f>
        <v>0</v>
      </c>
      <c r="AS727" s="42">
        <f>+' (1) Cap Res.2009-2010'!AS717</f>
        <v>0</v>
      </c>
      <c r="AT727" s="42">
        <f>+' (1) Cap Res.2009-2010'!AT717</f>
        <v>0</v>
      </c>
      <c r="AU727" s="42">
        <f>+' (1) Cap Res.2009-2010'!AU717</f>
        <v>0</v>
      </c>
      <c r="AV727" s="42">
        <f>+' (1) Cap Res.2009-2010'!AV717</f>
        <v>0</v>
      </c>
      <c r="AW727" s="42">
        <f>+' (1) Cap Res.2009-2010'!AW717</f>
        <v>0</v>
      </c>
      <c r="AX727" s="42">
        <f>+' (1) Cap Res.2009-2010'!AX717</f>
        <v>0</v>
      </c>
      <c r="AY727" s="42">
        <f>+' (1) Cap Res.2009-2010'!AY717</f>
        <v>0</v>
      </c>
      <c r="AZ727" s="42">
        <f>+' (1) Cap Res.2009-2010'!AZ717</f>
        <v>0</v>
      </c>
      <c r="BA727" s="42">
        <f>+' (1) Cap Res.2009-2010'!BA717</f>
        <v>0</v>
      </c>
      <c r="BB727" s="42">
        <f>+' (1) Cap Res.2009-2010'!BB717</f>
        <v>0</v>
      </c>
      <c r="BC727" s="42">
        <f>+' (1) Cap Res.2009-2010'!BC717</f>
        <v>0</v>
      </c>
      <c r="BD727" s="42">
        <f>+' (1) Cap Res.2009-2010'!BD717</f>
        <v>0</v>
      </c>
      <c r="BE727" s="42">
        <f>+' (1) Cap Res.2009-2010'!BE717</f>
        <v>0</v>
      </c>
    </row>
    <row r="728" spans="1:57" ht="14.25" thickBot="1">
      <c r="A728" s="39" t="s">
        <v>75</v>
      </c>
      <c r="B728" s="152">
        <f t="shared" ref="B728:I728" si="0">SUM(B11:B211)</f>
        <v>5.4569682106375694E-12</v>
      </c>
      <c r="C728" s="152">
        <f t="shared" si="0"/>
        <v>7.2759576141834259E-12</v>
      </c>
      <c r="D728" s="152">
        <f t="shared" si="0"/>
        <v>0</v>
      </c>
      <c r="E728" s="152">
        <f t="shared" si="0"/>
        <v>0</v>
      </c>
      <c r="F728" s="152">
        <f t="shared" si="0"/>
        <v>4.5474735088646412E-13</v>
      </c>
      <c r="G728" s="152">
        <f t="shared" si="0"/>
        <v>0</v>
      </c>
      <c r="H728" s="152">
        <f t="shared" si="0"/>
        <v>0</v>
      </c>
      <c r="I728" s="152">
        <f t="shared" si="0"/>
        <v>0</v>
      </c>
      <c r="J728" s="152">
        <f t="shared" ref="J728:R728" si="1">SUM(J11:J329)</f>
        <v>0</v>
      </c>
      <c r="K728" s="152">
        <f t="shared" si="1"/>
        <v>0</v>
      </c>
      <c r="L728" s="152">
        <f t="shared" si="1"/>
        <v>0</v>
      </c>
      <c r="M728" s="152">
        <f t="shared" si="1"/>
        <v>-1.4551915228366852E-11</v>
      </c>
      <c r="N728" s="152">
        <f t="shared" si="1"/>
        <v>0</v>
      </c>
      <c r="O728" s="152">
        <f t="shared" si="1"/>
        <v>4.2973624658770859E-11</v>
      </c>
      <c r="P728" s="152">
        <f t="shared" si="1"/>
        <v>-1.8189894035458565E-11</v>
      </c>
      <c r="Q728" s="152">
        <f t="shared" si="1"/>
        <v>0</v>
      </c>
      <c r="R728" s="152">
        <f t="shared" si="1"/>
        <v>5.4001247917767614E-13</v>
      </c>
      <c r="S728" s="152">
        <f t="shared" ref="S728:BE728" si="2">SUM(S11:S727)</f>
        <v>-9.0949470177292824E-13</v>
      </c>
      <c r="T728" s="152">
        <f t="shared" si="2"/>
        <v>0</v>
      </c>
      <c r="U728" s="152">
        <f t="shared" si="2"/>
        <v>-2.1827872842550278E-11</v>
      </c>
      <c r="V728" s="152">
        <f t="shared" si="2"/>
        <v>0</v>
      </c>
      <c r="W728" s="152">
        <f t="shared" si="2"/>
        <v>-7.2759576141834259E-12</v>
      </c>
      <c r="X728" s="152">
        <f t="shared" si="2"/>
        <v>5.4569682106375694E-12</v>
      </c>
      <c r="Y728" s="152">
        <f t="shared" si="2"/>
        <v>-7.2759576141834259E-12</v>
      </c>
      <c r="Z728" s="152">
        <f t="shared" si="2"/>
        <v>0</v>
      </c>
      <c r="AA728" s="152">
        <f t="shared" si="2"/>
        <v>0</v>
      </c>
      <c r="AB728" s="152">
        <f t="shared" si="2"/>
        <v>0</v>
      </c>
      <c r="AC728" s="152">
        <f t="shared" si="2"/>
        <v>0</v>
      </c>
      <c r="AD728" s="152">
        <f t="shared" si="2"/>
        <v>0</v>
      </c>
      <c r="AE728" s="152">
        <f t="shared" si="2"/>
        <v>2.1827872842550278E-11</v>
      </c>
      <c r="AF728" s="152">
        <f t="shared" si="2"/>
        <v>-2.7284841053187847E-12</v>
      </c>
      <c r="AG728" s="152">
        <f t="shared" si="2"/>
        <v>0</v>
      </c>
      <c r="AH728" s="152">
        <f t="shared" si="2"/>
        <v>7.2759576141834259E-12</v>
      </c>
      <c r="AI728" s="152">
        <f t="shared" si="2"/>
        <v>3.637978807091713E-12</v>
      </c>
      <c r="AJ728" s="152">
        <f t="shared" si="2"/>
        <v>4.5474735088646412E-13</v>
      </c>
      <c r="AK728" s="152">
        <f t="shared" si="2"/>
        <v>0</v>
      </c>
      <c r="AL728" s="152">
        <f t="shared" si="2"/>
        <v>0</v>
      </c>
      <c r="AM728" s="152">
        <f t="shared" si="2"/>
        <v>0</v>
      </c>
      <c r="AN728" s="152">
        <f t="shared" si="2"/>
        <v>0</v>
      </c>
      <c r="AO728" s="152">
        <f t="shared" si="2"/>
        <v>5.9117155615240335E-12</v>
      </c>
      <c r="AP728" s="152">
        <f t="shared" si="2"/>
        <v>1.8189894035458565E-12</v>
      </c>
      <c r="AQ728" s="152">
        <f t="shared" si="2"/>
        <v>0</v>
      </c>
      <c r="AR728" s="152">
        <f t="shared" si="2"/>
        <v>0</v>
      </c>
      <c r="AS728" s="152">
        <f t="shared" si="2"/>
        <v>-9.0949470177292824E-13</v>
      </c>
      <c r="AT728" s="152">
        <f t="shared" si="2"/>
        <v>0</v>
      </c>
      <c r="AU728" s="152">
        <f t="shared" si="2"/>
        <v>0</v>
      </c>
      <c r="AV728" s="152">
        <f t="shared" si="2"/>
        <v>7.2759576141834259E-12</v>
      </c>
      <c r="AW728" s="152">
        <f t="shared" si="2"/>
        <v>0</v>
      </c>
      <c r="AX728" s="152">
        <f t="shared" si="2"/>
        <v>0</v>
      </c>
      <c r="AY728" s="152">
        <f t="shared" si="2"/>
        <v>-1.4551915228366852E-11</v>
      </c>
      <c r="AZ728" s="152">
        <f t="shared" si="2"/>
        <v>-7.2759576141834259E-12</v>
      </c>
      <c r="BA728" s="152">
        <f t="shared" si="2"/>
        <v>2.1827872842550278E-11</v>
      </c>
      <c r="BB728" s="152">
        <f t="shared" si="2"/>
        <v>0</v>
      </c>
      <c r="BC728" s="152">
        <f t="shared" si="2"/>
        <v>1.8189894035458565E-12</v>
      </c>
      <c r="BD728" s="152">
        <f t="shared" si="2"/>
        <v>5.7980287238024175E-12</v>
      </c>
      <c r="BE728" s="152">
        <f t="shared" si="2"/>
        <v>0</v>
      </c>
    </row>
    <row r="729" spans="1:57" ht="13.5">
      <c r="A729" s="156" t="s">
        <v>117</v>
      </c>
      <c r="B729" s="154">
        <f>+B728-' (1) Cap Res.2009-2010'!B729</f>
        <v>5.4569682106375694E-12</v>
      </c>
      <c r="C729" s="154">
        <f>+C728-' (1) Cap Res.2009-2010'!C729</f>
        <v>7.2759576141834259E-12</v>
      </c>
      <c r="D729" s="154">
        <f>+D728-' (1) Cap Res.2009-2010'!D729</f>
        <v>0</v>
      </c>
      <c r="E729" s="154">
        <f>+E728-' (1) Cap Res.2009-2010'!E729</f>
        <v>0</v>
      </c>
      <c r="F729" s="154">
        <f>+F728-' (1) Cap Res.2009-2010'!F729</f>
        <v>4.5474735088646412E-13</v>
      </c>
      <c r="G729" s="154">
        <f>+G728-' (1) Cap Res.2009-2010'!G729</f>
        <v>0</v>
      </c>
      <c r="H729" s="154">
        <f>+H728-' (1) Cap Res.2009-2010'!H729</f>
        <v>0</v>
      </c>
      <c r="I729" s="154">
        <f>+I728-' (1) Cap Res.2009-2010'!I729</f>
        <v>0</v>
      </c>
      <c r="J729" s="154">
        <f>+J728-' (1) Cap Res.2009-2010'!J729</f>
        <v>0</v>
      </c>
      <c r="K729" s="154">
        <f>+K728-' (1) Cap Res.2009-2010'!K729</f>
        <v>0</v>
      </c>
      <c r="L729" s="154">
        <f>+L728-' (1) Cap Res.2009-2010'!L729</f>
        <v>0</v>
      </c>
      <c r="M729" s="154">
        <f>+M728-' (1) Cap Res.2009-2010'!M729</f>
        <v>-1.4551915228366852E-11</v>
      </c>
      <c r="N729" s="155" t="s">
        <v>137</v>
      </c>
      <c r="O729" s="154">
        <f>+O728-' (1) Cap Res.2009-2010'!O729</f>
        <v>0</v>
      </c>
      <c r="P729" s="154">
        <f>+P728-' (1) Cap Res.2009-2010'!P729</f>
        <v>0</v>
      </c>
      <c r="Q729" s="154">
        <f>+Q728-' (1) Cap Res.2009-2010'!Q729</f>
        <v>0</v>
      </c>
      <c r="R729" s="154">
        <f>+R728-' (1) Cap Res.2009-2010'!R729</f>
        <v>0</v>
      </c>
      <c r="S729" s="154">
        <f>+S728-' (1) Cap Res.2009-2010'!S729</f>
        <v>-9.0949470177292824E-13</v>
      </c>
      <c r="T729" s="154">
        <f>+T728-' (1) Cap Res.2009-2010'!T729</f>
        <v>0</v>
      </c>
      <c r="U729" s="154">
        <f>+U728-' (1) Cap Res.2009-2010'!U729</f>
        <v>0</v>
      </c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  <c r="AM729" s="154"/>
      <c r="AN729" s="154"/>
      <c r="AO729" s="154"/>
      <c r="AP729" s="154"/>
      <c r="AQ729" s="154"/>
      <c r="AR729" s="154"/>
      <c r="AS729" s="154"/>
      <c r="AT729" s="154"/>
      <c r="AU729" s="154"/>
      <c r="AV729" s="154"/>
      <c r="AW729" s="154"/>
      <c r="AX729" s="154"/>
      <c r="AY729" s="154"/>
      <c r="AZ729" s="154"/>
      <c r="BA729" s="154"/>
      <c r="BB729" s="154"/>
      <c r="BE729" s="176">
        <f>SUM(B728:BE728)</f>
        <v>4.4309445001999848E-11</v>
      </c>
    </row>
    <row r="730" spans="1:57" ht="13.5" thickBot="1"/>
    <row r="731" spans="1:57" ht="13.5">
      <c r="A731" s="39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134"/>
      <c r="M731" s="120"/>
      <c r="N731" s="95"/>
      <c r="O731" s="95"/>
      <c r="P731" s="95"/>
      <c r="Q731" s="95"/>
      <c r="R731" s="135" t="s">
        <v>152</v>
      </c>
      <c r="S731" s="133"/>
      <c r="T731" s="134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  <c r="BB731" s="120"/>
      <c r="BC731" s="120"/>
      <c r="BD731" s="120"/>
      <c r="BE731" s="120"/>
    </row>
    <row r="732" spans="1:57" ht="15.75" thickBot="1">
      <c r="A732" s="96" t="s">
        <v>93</v>
      </c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99"/>
      <c r="R732" s="99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 t="s">
        <v>87</v>
      </c>
      <c r="BD732" s="43"/>
      <c r="BE732" s="43"/>
    </row>
    <row r="733" spans="1:57" ht="13.5"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</row>
    <row r="734" spans="1:57" ht="13.5"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</row>
    <row r="735" spans="1:57" ht="13.5"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</row>
    <row r="736" spans="1:57" ht="13.5"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</row>
    <row r="737" spans="2:57" ht="13.5"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</row>
    <row r="738" spans="2:57" ht="13.5"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</row>
    <row r="739" spans="2:57" ht="13.5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</row>
    <row r="740" spans="2:57" ht="13.5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</row>
    <row r="741" spans="2:57" ht="13.5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</row>
  </sheetData>
  <mergeCells count="54"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N8:AN10"/>
    <mergeCell ref="AK8:AK10"/>
    <mergeCell ref="AL8:AL10"/>
    <mergeCell ref="AA8:AA10"/>
    <mergeCell ref="P8:P10"/>
    <mergeCell ref="Y8:Y10"/>
    <mergeCell ref="Z8:Z10"/>
    <mergeCell ref="AF8:AF10"/>
    <mergeCell ref="AB8:AB10"/>
    <mergeCell ref="AD8:AD10"/>
    <mergeCell ref="AE8:AE10"/>
    <mergeCell ref="AC8:AC10"/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admin</cp:lastModifiedBy>
  <cp:lastPrinted>2012-12-14T17:52:49Z</cp:lastPrinted>
  <dcterms:created xsi:type="dcterms:W3CDTF">2000-07-21T12:51:48Z</dcterms:created>
  <dcterms:modified xsi:type="dcterms:W3CDTF">2014-06-24T15:32:17Z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