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E11" i="1"/>
  <c r="I9" i="1" l="1"/>
  <c r="G9" i="1"/>
  <c r="E9" i="1"/>
  <c r="C9" i="1"/>
  <c r="C23" i="1" l="1"/>
  <c r="I23" i="1"/>
  <c r="E23" i="1"/>
  <c r="G23" i="1"/>
</calcChain>
</file>

<file path=xl/sharedStrings.xml><?xml version="1.0" encoding="utf-8"?>
<sst xmlns="http://schemas.openxmlformats.org/spreadsheetml/2006/main" count="27" uniqueCount="22">
  <si>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</si>
  <si>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</si>
  <si>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</si>
  <si>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</si>
  <si>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</si>
  <si>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</si>
  <si>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</si>
  <si>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</si>
  <si>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</si>
  <si>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</si>
  <si>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</si>
  <si>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</si>
  <si>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</si>
  <si>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</si>
  <si>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</si>
  <si>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GL  Balance 7/1/14</t>
  </si>
  <si>
    <t>August Debits</t>
  </si>
  <si>
    <t>August Credits</t>
  </si>
  <si>
    <t>* Reconciled 7/31/14</t>
  </si>
  <si>
    <t>July 1-August 18, 2014</t>
  </si>
  <si>
    <t>*</t>
  </si>
  <si>
    <t>Ending Balance 8/18/14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</si>
</sst>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I19" sqref="I19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15</v>
      </c>
      <c r="B9" s="2"/>
      <c r="C9" s="7">
        <f>1236343.64+11.19</f>
        <v>1236354.8299999998</v>
      </c>
      <c r="D9" s="18"/>
      <c r="E9" s="7">
        <f>7109170.23+4719.33</f>
        <v>7113889.5600000005</v>
      </c>
      <c r="F9" s="18"/>
      <c r="G9" s="7">
        <f>1373322.79+1669.37</f>
        <v>1374992.1600000001</v>
      </c>
      <c r="H9" s="18"/>
      <c r="I9" s="7">
        <f>9744140.65+86.78</f>
        <v>9744227.4299999997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11.42</v>
      </c>
      <c r="D11" s="18"/>
      <c r="E11" s="7">
        <f>5312.5+34.41</f>
        <v>5346.91</v>
      </c>
      <c r="F11" s="18"/>
      <c r="G11" s="7">
        <f>3175.76+11.68</f>
        <v>3187.44</v>
      </c>
      <c r="H11" s="18"/>
      <c r="I11" s="7">
        <v>90.27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-4440.88</v>
      </c>
      <c r="D13" s="18"/>
      <c r="E13" s="7">
        <v>-427048.64</v>
      </c>
      <c r="F13" s="18"/>
      <c r="G13" s="7">
        <v>-344366.17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16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17</v>
      </c>
      <c r="B18" s="2"/>
      <c r="C18" s="7">
        <v>-26332.02</v>
      </c>
      <c r="D18" s="18"/>
      <c r="E18" s="7">
        <v>-17051.689999999999</v>
      </c>
      <c r="F18" s="18"/>
      <c r="G18" s="7">
        <v>-180488.51</v>
      </c>
      <c r="H18" s="18"/>
      <c r="I18" s="7">
        <v>-2000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21</v>
      </c>
      <c r="B23" s="10"/>
      <c r="C23" s="8">
        <f>SUM(C8:C22)</f>
        <v>1205593.3499999999</v>
      </c>
      <c r="D23" s="18"/>
      <c r="E23" s="8">
        <f>SUM(E8:E22)</f>
        <v>6675136.1400000006</v>
      </c>
      <c r="F23" s="18"/>
      <c r="G23" s="8">
        <f>SUM(G8:G22)</f>
        <v>853324.92000000016</v>
      </c>
      <c r="H23" s="18"/>
      <c r="I23" s="8">
        <f>SUM(I8:I22)</f>
        <v>9742317.6999999993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18</v>
      </c>
      <c r="B25" s="5"/>
      <c r="C25" s="9" t="s">
        <v>20</v>
      </c>
      <c r="E25" s="9" t="s">
        <v>20</v>
      </c>
      <c r="G25" s="9" t="s">
        <v>20</v>
      </c>
      <c r="I25" s="9" t="s">
        <v>20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2014-08-18T18:34:34Z</dcterms:modified>
</cp:coreProperties>
</file>