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720" yWindow="15" windowWidth="156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Sheet1!$A$2:$G$288</definedName>
  </definedNames>
  <calcPr calcId="145621"/>
</workbook>
</file>

<file path=xl/calcChain.xml><?xml version="1.0" encoding="utf-8"?>
<calcChain xmlns="http://schemas.openxmlformats.org/spreadsheetml/2006/main">
  <c r="H280" i="1" l="1"/>
  <c r="G272" i="1" l="1"/>
  <c r="D272" i="1"/>
  <c r="E260" i="1" l="1"/>
  <c r="E239" i="1"/>
  <c r="E238" i="1" l="1"/>
  <c r="E215" i="1" l="1"/>
  <c r="E204" i="1"/>
  <c r="E189" i="1"/>
  <c r="G7" i="1"/>
  <c r="D8" i="1" s="1"/>
  <c r="G8" i="1" s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s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D53" i="1" s="1"/>
  <c r="G53" i="1" s="1"/>
  <c r="D54" i="1" s="1"/>
  <c r="G54" i="1" s="1"/>
  <c r="D55" i="1" s="1"/>
  <c r="G55" i="1" s="1"/>
  <c r="D56" i="1" s="1"/>
  <c r="G56" i="1" s="1"/>
  <c r="D57" i="1" s="1"/>
  <c r="G57" i="1" s="1"/>
  <c r="D58" i="1" s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s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s="1"/>
  <c r="D72" i="1" s="1"/>
  <c r="G72" i="1" s="1"/>
  <c r="D73" i="1" s="1"/>
  <c r="G73" i="1" s="1"/>
  <c r="D74" i="1" s="1"/>
  <c r="G74" i="1" s="1"/>
  <c r="D75" i="1" s="1"/>
  <c r="G75" i="1" s="1"/>
  <c r="D76" i="1" s="1"/>
  <c r="G76" i="1" s="1"/>
  <c r="D77" i="1" s="1"/>
  <c r="G77" i="1" s="1"/>
  <c r="D78" i="1" s="1"/>
  <c r="G78" i="1" s="1"/>
  <c r="D79" i="1" s="1"/>
  <c r="G79" i="1" s="1"/>
  <c r="D80" i="1" s="1"/>
  <c r="G80" i="1" s="1"/>
  <c r="D81" i="1" s="1"/>
  <c r="G81" i="1" s="1"/>
  <c r="D82" i="1" s="1"/>
  <c r="G82" i="1" s="1"/>
  <c r="D83" i="1" s="1"/>
  <c r="G83" i="1" s="1"/>
  <c r="D84" i="1" s="1"/>
  <c r="G84" i="1" s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s="1"/>
  <c r="D96" i="1" s="1"/>
  <c r="G96" i="1" s="1"/>
  <c r="D97" i="1" s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109" i="1" s="1"/>
  <c r="D110" i="1" s="1"/>
  <c r="G110" i="1" s="1"/>
  <c r="D111" i="1" s="1"/>
  <c r="G111" i="1" s="1"/>
  <c r="D112" i="1" s="1"/>
  <c r="G112" i="1" s="1"/>
  <c r="D113" i="1" s="1"/>
  <c r="G113" i="1" s="1"/>
  <c r="D114" i="1" s="1"/>
  <c r="G114" i="1" s="1"/>
  <c r="D115" i="1" s="1"/>
  <c r="G115" i="1" s="1"/>
  <c r="D116" i="1" s="1"/>
  <c r="G116" i="1" s="1"/>
  <c r="D117" i="1" s="1"/>
  <c r="G117" i="1" s="1"/>
  <c r="D118" i="1" s="1"/>
  <c r="G118" i="1" s="1"/>
  <c r="D119" i="1" s="1"/>
  <c r="G119" i="1" s="1"/>
  <c r="D120" i="1" s="1"/>
  <c r="G120" i="1" s="1"/>
  <c r="D121" i="1" s="1"/>
  <c r="G121" i="1" s="1"/>
  <c r="D122" i="1" s="1"/>
  <c r="G122" i="1" s="1"/>
  <c r="D123" i="1" s="1"/>
  <c r="G123" i="1" s="1"/>
  <c r="D124" i="1" s="1"/>
  <c r="G124" i="1" s="1"/>
  <c r="D125" i="1" s="1"/>
  <c r="G125" i="1" s="1"/>
  <c r="D126" i="1" s="1"/>
  <c r="G126" i="1" s="1"/>
  <c r="D127" i="1" s="1"/>
  <c r="G127" i="1" s="1"/>
  <c r="D128" i="1" s="1"/>
  <c r="G128" i="1" s="1"/>
  <c r="D129" i="1" s="1"/>
  <c r="G129" i="1" s="1"/>
  <c r="D130" i="1" s="1"/>
  <c r="G130" i="1" s="1"/>
  <c r="D131" i="1" s="1"/>
  <c r="G131" i="1" s="1"/>
  <c r="D132" i="1" s="1"/>
  <c r="G132" i="1" s="1"/>
  <c r="D133" i="1" s="1"/>
  <c r="G133" i="1" s="1"/>
  <c r="D134" i="1" s="1"/>
  <c r="G134" i="1" s="1"/>
  <c r="D135" i="1" s="1"/>
  <c r="G135" i="1" s="1"/>
  <c r="D136" i="1" s="1"/>
  <c r="G136" i="1" s="1"/>
  <c r="D137" i="1" s="1"/>
  <c r="G137" i="1" s="1"/>
  <c r="D138" i="1" s="1"/>
  <c r="G138" i="1" s="1"/>
  <c r="D139" i="1" s="1"/>
  <c r="G139" i="1" s="1"/>
  <c r="D140" i="1" s="1"/>
  <c r="G140" i="1" s="1"/>
  <c r="D141" i="1" s="1"/>
  <c r="G141" i="1" s="1"/>
  <c r="D142" i="1" s="1"/>
  <c r="G142" i="1" s="1"/>
  <c r="D143" i="1" s="1"/>
  <c r="G143" i="1" s="1"/>
  <c r="D144" i="1" s="1"/>
  <c r="G144" i="1" s="1"/>
  <c r="D145" i="1" s="1"/>
  <c r="G145" i="1" s="1"/>
  <c r="D146" i="1" s="1"/>
  <c r="G146" i="1" s="1"/>
  <c r="D147" i="1" s="1"/>
  <c r="G147" i="1" s="1"/>
  <c r="D148" i="1" s="1"/>
  <c r="G148" i="1" s="1"/>
  <c r="D149" i="1" s="1"/>
  <c r="G149" i="1" s="1"/>
  <c r="D150" i="1" s="1"/>
  <c r="G150" i="1" s="1"/>
  <c r="D151" i="1" s="1"/>
  <c r="G151" i="1" s="1"/>
  <c r="D152" i="1" s="1"/>
  <c r="G152" i="1" s="1"/>
  <c r="D153" i="1" s="1"/>
  <c r="G153" i="1" s="1"/>
  <c r="D154" i="1" s="1"/>
  <c r="G154" i="1" s="1"/>
  <c r="D155" i="1" s="1"/>
  <c r="G155" i="1" s="1"/>
  <c r="D156" i="1" s="1"/>
  <c r="G156" i="1" s="1"/>
  <c r="D157" i="1" s="1"/>
  <c r="G157" i="1" s="1"/>
  <c r="D158" i="1" s="1"/>
  <c r="G158" i="1" s="1"/>
  <c r="D159" i="1" s="1"/>
  <c r="G159" i="1" s="1"/>
  <c r="D160" i="1" s="1"/>
  <c r="G160" i="1" s="1"/>
  <c r="D161" i="1" s="1"/>
  <c r="G161" i="1" s="1"/>
  <c r="D162" i="1" s="1"/>
  <c r="G162" i="1" s="1"/>
  <c r="D163" i="1" s="1"/>
  <c r="G163" i="1" s="1"/>
  <c r="D164" i="1" s="1"/>
  <c r="G164" i="1" s="1"/>
  <c r="D165" i="1" s="1"/>
  <c r="G165" i="1" s="1"/>
  <c r="D166" i="1" s="1"/>
  <c r="G166" i="1" s="1"/>
  <c r="D167" i="1" s="1"/>
  <c r="G167" i="1" s="1"/>
  <c r="D168" i="1" s="1"/>
  <c r="G168" i="1" s="1"/>
  <c r="D169" i="1" s="1"/>
  <c r="G169" i="1" s="1"/>
  <c r="D170" i="1" s="1"/>
  <c r="G170" i="1" s="1"/>
  <c r="D171" i="1" s="1"/>
  <c r="G171" i="1" s="1"/>
  <c r="D172" i="1" s="1"/>
  <c r="G172" i="1" s="1"/>
  <c r="D173" i="1" s="1"/>
  <c r="G173" i="1" s="1"/>
  <c r="D174" i="1" s="1"/>
  <c r="G174" i="1" s="1"/>
  <c r="D175" i="1" s="1"/>
  <c r="G175" i="1" s="1"/>
  <c r="D176" i="1" s="1"/>
  <c r="G176" i="1" s="1"/>
  <c r="D177" i="1" s="1"/>
  <c r="G177" i="1" s="1"/>
  <c r="D178" i="1" s="1"/>
  <c r="G178" i="1" s="1"/>
  <c r="D179" i="1" s="1"/>
  <c r="G179" i="1" s="1"/>
  <c r="D180" i="1" s="1"/>
  <c r="G180" i="1" s="1"/>
  <c r="D181" i="1" s="1"/>
  <c r="G181" i="1" s="1"/>
  <c r="D182" i="1" s="1"/>
  <c r="G182" i="1" s="1"/>
  <c r="D183" i="1" s="1"/>
  <c r="G183" i="1" s="1"/>
  <c r="D184" i="1" s="1"/>
  <c r="G184" i="1" s="1"/>
  <c r="D185" i="1" s="1"/>
  <c r="G185" i="1" s="1"/>
  <c r="D186" i="1" s="1"/>
  <c r="G186" i="1" s="1"/>
  <c r="D187" i="1" s="1"/>
  <c r="G187" i="1" s="1"/>
  <c r="D188" i="1" s="1"/>
  <c r="G188" i="1" s="1"/>
  <c r="D189" i="1" s="1"/>
  <c r="G189" i="1" s="1"/>
  <c r="D190" i="1" s="1"/>
  <c r="G190" i="1" s="1"/>
  <c r="D191" i="1" s="1"/>
  <c r="G191" i="1" s="1"/>
  <c r="D192" i="1" s="1"/>
  <c r="G192" i="1" s="1"/>
  <c r="D193" i="1" s="1"/>
  <c r="G193" i="1" s="1"/>
  <c r="D194" i="1" s="1"/>
  <c r="G194" i="1" s="1"/>
  <c r="D195" i="1" s="1"/>
  <c r="G195" i="1" s="1"/>
  <c r="D196" i="1" s="1"/>
  <c r="G196" i="1" s="1"/>
  <c r="D197" i="1" s="1"/>
  <c r="G197" i="1" s="1"/>
  <c r="D198" i="1" s="1"/>
  <c r="G198" i="1" s="1"/>
  <c r="D199" i="1" s="1"/>
  <c r="G199" i="1" s="1"/>
  <c r="D200" i="1" s="1"/>
  <c r="G200" i="1" s="1"/>
  <c r="D201" i="1" s="1"/>
  <c r="G201" i="1" s="1"/>
  <c r="D202" i="1" s="1"/>
  <c r="G202" i="1" s="1"/>
  <c r="D203" i="1" s="1"/>
  <c r="G203" i="1" s="1"/>
  <c r="D204" i="1" s="1"/>
  <c r="G204" i="1" s="1"/>
  <c r="D205" i="1" s="1"/>
  <c r="G205" i="1" s="1"/>
  <c r="D206" i="1" s="1"/>
  <c r="G206" i="1" s="1"/>
  <c r="D207" i="1" s="1"/>
  <c r="G207" i="1" s="1"/>
  <c r="D208" i="1" s="1"/>
  <c r="G208" i="1" s="1"/>
  <c r="D209" i="1" s="1"/>
  <c r="G209" i="1" s="1"/>
  <c r="D210" i="1" s="1"/>
  <c r="G210" i="1" s="1"/>
  <c r="D211" i="1" s="1"/>
  <c r="G211" i="1" s="1"/>
  <c r="D212" i="1" s="1"/>
  <c r="G212" i="1" s="1"/>
  <c r="D213" i="1" s="1"/>
  <c r="G213" i="1" s="1"/>
  <c r="D214" i="1" s="1"/>
  <c r="G214" i="1" s="1"/>
  <c r="D215" i="1" s="1"/>
  <c r="G215" i="1" s="1"/>
  <c r="D216" i="1" s="1"/>
  <c r="G216" i="1" s="1"/>
  <c r="D217" i="1" s="1"/>
  <c r="G217" i="1" s="1"/>
  <c r="D218" i="1" s="1"/>
  <c r="G218" i="1" s="1"/>
  <c r="D219" i="1" s="1"/>
  <c r="G219" i="1" s="1"/>
  <c r="D220" i="1" s="1"/>
  <c r="G220" i="1" s="1"/>
  <c r="D221" i="1" s="1"/>
  <c r="G221" i="1" s="1"/>
  <c r="D222" i="1" s="1"/>
  <c r="G222" i="1" s="1"/>
  <c r="D223" i="1" s="1"/>
  <c r="G223" i="1" s="1"/>
  <c r="D224" i="1" s="1"/>
  <c r="G224" i="1" s="1"/>
  <c r="D225" i="1" s="1"/>
  <c r="G225" i="1" s="1"/>
  <c r="D226" i="1" s="1"/>
  <c r="G226" i="1" s="1"/>
  <c r="D227" i="1" s="1"/>
  <c r="G227" i="1" s="1"/>
  <c r="D228" i="1" s="1"/>
  <c r="G228" i="1" s="1"/>
  <c r="D229" i="1" s="1"/>
  <c r="G229" i="1" s="1"/>
  <c r="D230" i="1" s="1"/>
  <c r="G230" i="1" s="1"/>
  <c r="D231" i="1" s="1"/>
  <c r="G231" i="1" s="1"/>
  <c r="D232" i="1" s="1"/>
  <c r="G232" i="1" s="1"/>
  <c r="D233" i="1" s="1"/>
  <c r="G233" i="1" s="1"/>
  <c r="D234" i="1" s="1"/>
  <c r="G234" i="1" s="1"/>
  <c r="D235" i="1" s="1"/>
  <c r="G235" i="1" s="1"/>
  <c r="D236" i="1" s="1"/>
  <c r="G236" i="1" s="1"/>
  <c r="D237" i="1" s="1"/>
  <c r="G237" i="1" s="1"/>
  <c r="D238" i="1" s="1"/>
  <c r="H14" i="1"/>
  <c r="H15" i="1" s="1"/>
  <c r="E48" i="1"/>
  <c r="F48" i="1"/>
  <c r="E56" i="1"/>
  <c r="F56" i="1"/>
  <c r="E57" i="1"/>
  <c r="F57" i="1"/>
  <c r="E63" i="1"/>
  <c r="F63" i="1"/>
  <c r="E73" i="1"/>
  <c r="F73" i="1"/>
  <c r="E80" i="1"/>
  <c r="F80" i="1"/>
  <c r="E88" i="1"/>
  <c r="F88" i="1"/>
  <c r="E97" i="1"/>
  <c r="F97" i="1"/>
  <c r="E107" i="1"/>
  <c r="F107" i="1"/>
  <c r="E121" i="1"/>
  <c r="F121" i="1"/>
  <c r="E144" i="1"/>
  <c r="B151" i="1"/>
  <c r="B152" i="1" s="1"/>
  <c r="B153" i="1" s="1"/>
  <c r="B154" i="1" s="1"/>
  <c r="B155" i="1" s="1"/>
  <c r="B156" i="1" s="1"/>
  <c r="E157" i="1"/>
  <c r="E170" i="1"/>
  <c r="G238" i="1" l="1"/>
  <c r="D239" i="1" s="1"/>
  <c r="G239" i="1" s="1"/>
  <c r="D240" i="1" s="1"/>
  <c r="G240" i="1" s="1"/>
  <c r="D241" i="1" s="1"/>
  <c r="G241" i="1" s="1"/>
  <c r="D242" i="1" s="1"/>
  <c r="G242" i="1" s="1"/>
  <c r="D243" i="1" s="1"/>
  <c r="G243" i="1" l="1"/>
  <c r="D244" i="1" l="1"/>
  <c r="G244" i="1" s="1"/>
  <c r="D245" i="1" s="1"/>
  <c r="G245" i="1" s="1"/>
  <c r="D246" i="1" s="1"/>
  <c r="G246" i="1" s="1"/>
  <c r="D247" i="1" l="1"/>
  <c r="G247" i="1" s="1"/>
  <c r="D248" i="1" l="1"/>
  <c r="G248" i="1" s="1"/>
  <c r="D249" i="1" l="1"/>
  <c r="G249" i="1" s="1"/>
  <c r="D250" i="1" l="1"/>
  <c r="G250" i="1" s="1"/>
  <c r="D251" i="1" l="1"/>
  <c r="G251" i="1" s="1"/>
  <c r="D252" i="1" l="1"/>
  <c r="G252" i="1" s="1"/>
  <c r="D253" i="1" s="1"/>
  <c r="G253" i="1" s="1"/>
  <c r="D254" i="1" l="1"/>
  <c r="G254" i="1" s="1"/>
  <c r="D255" i="1" s="1"/>
  <c r="G255" i="1" l="1"/>
  <c r="D256" i="1" s="1"/>
  <c r="G256" i="1" s="1"/>
  <c r="D257" i="1" s="1"/>
  <c r="G257" i="1" s="1"/>
  <c r="D258" i="1" s="1"/>
  <c r="G258" i="1" s="1"/>
  <c r="D259" i="1" s="1"/>
  <c r="G259" i="1" s="1"/>
  <c r="D260" i="1" s="1"/>
  <c r="G260" i="1" s="1"/>
  <c r="D261" i="1" s="1"/>
  <c r="G261" i="1" s="1"/>
  <c r="D262" i="1" s="1"/>
  <c r="G262" i="1" s="1"/>
  <c r="D263" i="1" s="1"/>
  <c r="G263" i="1" s="1"/>
  <c r="D264" i="1" s="1"/>
  <c r="G264" i="1" s="1"/>
  <c r="D265" i="1" s="1"/>
  <c r="G265" i="1" s="1"/>
  <c r="D266" i="1" s="1"/>
  <c r="G266" i="1" l="1"/>
  <c r="D267" i="1" s="1"/>
  <c r="G267" i="1" s="1"/>
  <c r="D268" i="1" s="1"/>
  <c r="G268" i="1" l="1"/>
  <c r="D269" i="1" s="1"/>
  <c r="G269" i="1" s="1"/>
  <c r="D270" i="1" s="1"/>
  <c r="G270" i="1" s="1"/>
  <c r="D271" i="1" s="1"/>
  <c r="G271" i="1" s="1"/>
  <c r="D273" i="1" l="1"/>
  <c r="G273" i="1" s="1"/>
  <c r="D274" i="1" s="1"/>
  <c r="G274" i="1" s="1"/>
  <c r="D275" i="1" s="1"/>
  <c r="G275" i="1" s="1"/>
  <c r="D276" i="1" s="1"/>
  <c r="G276" i="1" l="1"/>
  <c r="D277" i="1" s="1"/>
  <c r="G277" i="1" s="1"/>
  <c r="D278" i="1" s="1"/>
  <c r="G278" i="1" s="1"/>
  <c r="D279" i="1" s="1"/>
  <c r="G279" i="1" l="1"/>
  <c r="D280" i="1" s="1"/>
  <c r="G280" i="1" s="1"/>
  <c r="D281" i="1" s="1"/>
  <c r="G281" i="1" s="1"/>
  <c r="D282" i="1" s="1"/>
  <c r="G282" i="1" s="1"/>
  <c r="D283" i="1" l="1"/>
  <c r="G283" i="1" s="1"/>
  <c r="D284" i="1" l="1"/>
  <c r="G284" i="1" s="1"/>
  <c r="D285" i="1" s="1"/>
  <c r="G285" i="1" s="1"/>
  <c r="D286" i="1" s="1"/>
  <c r="G286" i="1" s="1"/>
  <c r="D287" i="1" s="1"/>
  <c r="D288" i="1" l="1"/>
  <c r="G288" i="1" s="1"/>
  <c r="G287" i="1"/>
</calcChain>
</file>

<file path=xl/sharedStrings.xml><?xml version="1.0" encoding="utf-8"?>
<sst xmlns="http://schemas.openxmlformats.org/spreadsheetml/2006/main" count="315" uniqueCount="65">
  <si>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</si>
  <si>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</si>
  <si>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</si>
  <si>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</si>
  <si>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</si>
  <si>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</si>
  <si>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</si>
  <si>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</si>
  <si>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</si>
  <si>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</si>
  <si>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</si>
  <si>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</si>
  <si>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</si>
  <si>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</si>
  <si>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</si>
  <si>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</si>
  <si>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</si>
  <si>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</si>
  <si>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</si>
  <si>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</si>
  <si>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</si>
  <si>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</si>
  <si>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</si>
  <si>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</si>
  <si>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</si>
  <si>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</si>
  <si>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</si>
  <si>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</si>
  <si>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</si>
  <si>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</si>
  <si>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</si>
  <si>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</si>
  <si>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</si>
  <si>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</si>
  <si>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</si>
  <si>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</si>
  <si>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</si>
  <si>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</si>
  <si>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</si>
  <si>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</si>
  <si>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</si>
  <si>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</si>
  <si>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</si>
  <si>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</si>
  <si>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</si>
  <si>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</si>
  <si>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</si>
  <si>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</si>
  <si>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</si>
  <si>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</si>
  <si>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</si>
  <si>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</si>
  <si>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</si>
  <si>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</si>
  <si>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</si>
  <si>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</si>
  <si>
    <t>Builders' Hardware</t>
  </si>
  <si>
    <t>Fiske and Sons, Inc.</t>
  </si>
  <si>
    <t>Kimball Environmental</t>
  </si>
  <si>
    <t>Sears Commercial One</t>
  </si>
  <si>
    <t>John F. Gregory</t>
  </si>
  <si>
    <t>Zaffino Welding</t>
  </si>
  <si>
    <t>Void Hallstrom Clark</t>
  </si>
  <si>
    <t>Reissue 4/3 Hallstrom Clark</t>
  </si>
  <si>
    <t>Accent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</si>
</sst>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tabSelected="1" workbookViewId="0">
      <pane ySplit="1" topLeftCell="A2" activePane="bottomLeft" state="frozen"/>
      <selection pane="bottomLeft" activeCell="H281" sqref="H281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 x14ac:dyDescent="0.35"/>
    <row r="2" spans="1:8" ht="21.75" customHeight="1" x14ac:dyDescent="0.3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 x14ac:dyDescent="0.35">
      <c r="A3" s="6"/>
      <c r="B3" s="20"/>
      <c r="C3" s="7"/>
      <c r="D3" s="8"/>
      <c r="E3" s="9"/>
      <c r="F3" s="9"/>
      <c r="G3" s="10"/>
    </row>
    <row r="4" spans="1:8" s="11" customFormat="1" ht="21.75" customHeight="1" thickBot="1" x14ac:dyDescent="0.4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 x14ac:dyDescent="0.35">
      <c r="A5" s="12"/>
      <c r="B5" s="21"/>
      <c r="C5" s="13"/>
      <c r="D5" s="14"/>
      <c r="E5" s="15"/>
      <c r="F5" s="15"/>
      <c r="G5" s="16"/>
    </row>
    <row r="6" spans="1:8" ht="17.25" thickBot="1" x14ac:dyDescent="0.35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 x14ac:dyDescent="0.3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 x14ac:dyDescent="0.3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 x14ac:dyDescent="0.3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 x14ac:dyDescent="0.3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 x14ac:dyDescent="0.3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 x14ac:dyDescent="0.3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 x14ac:dyDescent="0.3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 x14ac:dyDescent="0.3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 x14ac:dyDescent="0.3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 x14ac:dyDescent="0.3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 x14ac:dyDescent="0.3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286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 x14ac:dyDescent="0.3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 x14ac:dyDescent="0.3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 x14ac:dyDescent="0.3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 x14ac:dyDescent="0.3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 x14ac:dyDescent="0.3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 x14ac:dyDescent="0.3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 x14ac:dyDescent="0.3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 x14ac:dyDescent="0.3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 x14ac:dyDescent="0.3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 x14ac:dyDescent="0.3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 x14ac:dyDescent="0.3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 x14ac:dyDescent="0.3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 x14ac:dyDescent="0.3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 x14ac:dyDescent="0.3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 x14ac:dyDescent="0.3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 x14ac:dyDescent="0.3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 x14ac:dyDescent="0.3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 x14ac:dyDescent="0.3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 x14ac:dyDescent="0.3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 x14ac:dyDescent="0.3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 x14ac:dyDescent="0.3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 x14ac:dyDescent="0.3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 x14ac:dyDescent="0.3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 x14ac:dyDescent="0.3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 x14ac:dyDescent="0.3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 x14ac:dyDescent="0.3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 x14ac:dyDescent="0.3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 x14ac:dyDescent="0.3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 x14ac:dyDescent="0.3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 x14ac:dyDescent="0.3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 x14ac:dyDescent="0.3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 x14ac:dyDescent="0.3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 x14ac:dyDescent="0.3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 x14ac:dyDescent="0.3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 x14ac:dyDescent="0.3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 x14ac:dyDescent="0.3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 x14ac:dyDescent="0.3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 x14ac:dyDescent="0.3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 x14ac:dyDescent="0.3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 x14ac:dyDescent="0.3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 x14ac:dyDescent="0.3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 x14ac:dyDescent="0.3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 x14ac:dyDescent="0.3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 x14ac:dyDescent="0.3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 x14ac:dyDescent="0.3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 x14ac:dyDescent="0.3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 x14ac:dyDescent="0.3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 x14ac:dyDescent="0.3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 x14ac:dyDescent="0.3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 x14ac:dyDescent="0.3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 x14ac:dyDescent="0.3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 x14ac:dyDescent="0.3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 x14ac:dyDescent="0.3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 x14ac:dyDescent="0.3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 x14ac:dyDescent="0.3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 x14ac:dyDescent="0.3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 x14ac:dyDescent="0.3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 x14ac:dyDescent="0.3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 x14ac:dyDescent="0.3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 x14ac:dyDescent="0.3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 x14ac:dyDescent="0.3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 x14ac:dyDescent="0.3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 x14ac:dyDescent="0.3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 x14ac:dyDescent="0.3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 x14ac:dyDescent="0.3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 x14ac:dyDescent="0.3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 x14ac:dyDescent="0.3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 x14ac:dyDescent="0.3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 x14ac:dyDescent="0.3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 x14ac:dyDescent="0.3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 x14ac:dyDescent="0.3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 x14ac:dyDescent="0.3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 x14ac:dyDescent="0.3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 x14ac:dyDescent="0.3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 x14ac:dyDescent="0.3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 x14ac:dyDescent="0.3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 x14ac:dyDescent="0.3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 x14ac:dyDescent="0.3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 x14ac:dyDescent="0.3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 x14ac:dyDescent="0.3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 x14ac:dyDescent="0.3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 x14ac:dyDescent="0.3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 x14ac:dyDescent="0.3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 x14ac:dyDescent="0.3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 x14ac:dyDescent="0.3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 x14ac:dyDescent="0.3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 x14ac:dyDescent="0.3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 x14ac:dyDescent="0.3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 x14ac:dyDescent="0.3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 x14ac:dyDescent="0.3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 x14ac:dyDescent="0.3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 x14ac:dyDescent="0.3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 x14ac:dyDescent="0.3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 x14ac:dyDescent="0.3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 x14ac:dyDescent="0.3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 x14ac:dyDescent="0.3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 x14ac:dyDescent="0.3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 x14ac:dyDescent="0.3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 x14ac:dyDescent="0.3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 x14ac:dyDescent="0.3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 x14ac:dyDescent="0.3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 x14ac:dyDescent="0.3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 x14ac:dyDescent="0.3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 x14ac:dyDescent="0.3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 x14ac:dyDescent="0.3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 x14ac:dyDescent="0.3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 x14ac:dyDescent="0.3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 x14ac:dyDescent="0.3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 x14ac:dyDescent="0.3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 x14ac:dyDescent="0.3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 x14ac:dyDescent="0.3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 x14ac:dyDescent="0.3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 x14ac:dyDescent="0.3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 x14ac:dyDescent="0.3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 x14ac:dyDescent="0.3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 x14ac:dyDescent="0.3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 x14ac:dyDescent="0.3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 x14ac:dyDescent="0.3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 x14ac:dyDescent="0.3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 x14ac:dyDescent="0.3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 x14ac:dyDescent="0.3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 x14ac:dyDescent="0.3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 x14ac:dyDescent="0.3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 x14ac:dyDescent="0.3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 x14ac:dyDescent="0.3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 x14ac:dyDescent="0.3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 x14ac:dyDescent="0.3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 x14ac:dyDescent="0.3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 x14ac:dyDescent="0.3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 x14ac:dyDescent="0.3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 x14ac:dyDescent="0.3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 x14ac:dyDescent="0.3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 x14ac:dyDescent="0.3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 x14ac:dyDescent="0.3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 x14ac:dyDescent="0.3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 x14ac:dyDescent="0.3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 x14ac:dyDescent="0.3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 x14ac:dyDescent="0.3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 x14ac:dyDescent="0.3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 x14ac:dyDescent="0.3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822.86</v>
      </c>
      <c r="G185" s="29">
        <f t="shared" si="2"/>
        <v>5221945.6099999966</v>
      </c>
    </row>
    <row r="186" spans="1:8" ht="15.75" x14ac:dyDescent="0.3">
      <c r="A186" s="30">
        <v>41544</v>
      </c>
      <c r="B186" s="31">
        <v>28542579</v>
      </c>
      <c r="C186" s="17" t="s">
        <v>46</v>
      </c>
      <c r="D186" s="19">
        <f t="shared" si="3"/>
        <v>5221945.6099999966</v>
      </c>
      <c r="E186" s="18"/>
      <c r="F186" s="49">
        <v>173.23</v>
      </c>
      <c r="G186" s="29">
        <f t="shared" si="2"/>
        <v>5221772.3799999962</v>
      </c>
    </row>
    <row r="187" spans="1:8" ht="15.75" x14ac:dyDescent="0.3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5221772.3799999962</v>
      </c>
      <c r="E187" s="18">
        <v>20110.93</v>
      </c>
      <c r="F187" s="49"/>
      <c r="G187" s="29">
        <f t="shared" si="2"/>
        <v>5241883.3099999959</v>
      </c>
    </row>
    <row r="188" spans="1:8" ht="15.75" x14ac:dyDescent="0.3">
      <c r="A188" s="30">
        <v>41569</v>
      </c>
      <c r="B188" s="31">
        <v>28579327</v>
      </c>
      <c r="C188" s="17" t="s">
        <v>34</v>
      </c>
      <c r="D188" s="19">
        <f t="shared" si="5"/>
        <v>5241883.3099999959</v>
      </c>
      <c r="E188" s="18"/>
      <c r="F188" s="49">
        <v>72000</v>
      </c>
      <c r="G188" s="29">
        <f t="shared" si="2"/>
        <v>5169883.3099999959</v>
      </c>
    </row>
    <row r="189" spans="1:8" ht="15.75" x14ac:dyDescent="0.3">
      <c r="A189" s="30">
        <v>41578</v>
      </c>
      <c r="B189" s="31" t="s">
        <v>44</v>
      </c>
      <c r="C189" s="17" t="s">
        <v>47</v>
      </c>
      <c r="D189" s="19">
        <f t="shared" si="5"/>
        <v>5169883.3099999959</v>
      </c>
      <c r="E189" s="18">
        <f>25437.5+7.58-9817.28-319.99</f>
        <v>15307.810000000001</v>
      </c>
      <c r="F189" s="49"/>
      <c r="G189" s="29">
        <f t="shared" si="2"/>
        <v>5185191.1199999955</v>
      </c>
    </row>
    <row r="190" spans="1:8" ht="15.75" x14ac:dyDescent="0.3">
      <c r="A190" s="30">
        <v>41579</v>
      </c>
      <c r="B190" s="31">
        <v>28595878</v>
      </c>
      <c r="C190" s="17" t="s">
        <v>31</v>
      </c>
      <c r="D190" s="19">
        <f t="shared" si="5"/>
        <v>5185191.1199999955</v>
      </c>
      <c r="E190" s="18"/>
      <c r="F190" s="49">
        <v>660103</v>
      </c>
      <c r="G190" s="29">
        <f t="shared" si="2"/>
        <v>4525088.1199999955</v>
      </c>
    </row>
    <row r="191" spans="1:8" ht="15.75" x14ac:dyDescent="0.3">
      <c r="A191" s="30">
        <v>41579</v>
      </c>
      <c r="B191" s="31">
        <v>28595879</v>
      </c>
      <c r="C191" s="17" t="s">
        <v>32</v>
      </c>
      <c r="D191" s="19">
        <f t="shared" si="5"/>
        <v>4525088.1199999955</v>
      </c>
      <c r="E191" s="18"/>
      <c r="F191" s="49">
        <v>109895.71</v>
      </c>
      <c r="G191" s="29">
        <f t="shared" si="2"/>
        <v>4415192.4099999955</v>
      </c>
    </row>
    <row r="192" spans="1:8" ht="15.75" x14ac:dyDescent="0.3">
      <c r="A192" s="30">
        <v>41579</v>
      </c>
      <c r="B192" s="31">
        <v>28595880</v>
      </c>
      <c r="C192" s="17" t="s">
        <v>32</v>
      </c>
      <c r="D192" s="19">
        <f t="shared" si="5"/>
        <v>4415192.4099999955</v>
      </c>
      <c r="E192" s="18"/>
      <c r="F192" s="49">
        <v>107665.16</v>
      </c>
      <c r="G192" s="29">
        <f t="shared" si="2"/>
        <v>4307527.2499999953</v>
      </c>
    </row>
    <row r="193" spans="1:7" ht="15.75" x14ac:dyDescent="0.3">
      <c r="A193" s="30">
        <v>41579</v>
      </c>
      <c r="B193" s="31">
        <v>28595881</v>
      </c>
      <c r="C193" s="17" t="s">
        <v>40</v>
      </c>
      <c r="D193" s="19">
        <f t="shared" ref="D193:D286" si="6">G192</f>
        <v>4307527.2499999953</v>
      </c>
      <c r="E193" s="18"/>
      <c r="F193" s="49">
        <v>55774.12</v>
      </c>
      <c r="G193" s="29">
        <f t="shared" si="2"/>
        <v>4251753.1299999952</v>
      </c>
    </row>
    <row r="194" spans="1:7" ht="15.75" x14ac:dyDescent="0.3">
      <c r="A194" s="30">
        <v>41579</v>
      </c>
      <c r="B194" s="31">
        <v>28595882</v>
      </c>
      <c r="C194" s="17" t="s">
        <v>41</v>
      </c>
      <c r="D194" s="19">
        <f t="shared" si="6"/>
        <v>4251753.1299999952</v>
      </c>
      <c r="E194" s="18"/>
      <c r="F194" s="49">
        <v>73666.25</v>
      </c>
      <c r="G194" s="29">
        <f t="shared" si="2"/>
        <v>4178086.8799999952</v>
      </c>
    </row>
    <row r="195" spans="1:7" ht="15.75" x14ac:dyDescent="0.3">
      <c r="A195" s="30">
        <v>41599</v>
      </c>
      <c r="B195" s="31">
        <v>28623201</v>
      </c>
      <c r="C195" s="17" t="s">
        <v>31</v>
      </c>
      <c r="D195" s="19">
        <f t="shared" si="6"/>
        <v>4178086.8799999952</v>
      </c>
      <c r="E195" s="18"/>
      <c r="F195" s="49">
        <v>362007</v>
      </c>
      <c r="G195" s="29">
        <f t="shared" si="2"/>
        <v>3816079.8799999952</v>
      </c>
    </row>
    <row r="196" spans="1:7" ht="15.75" x14ac:dyDescent="0.3">
      <c r="A196" s="30">
        <v>41599</v>
      </c>
      <c r="B196" s="31">
        <v>28623202</v>
      </c>
      <c r="C196" s="17" t="s">
        <v>32</v>
      </c>
      <c r="D196" s="19">
        <f t="shared" si="6"/>
        <v>3816079.8799999952</v>
      </c>
      <c r="E196" s="18"/>
      <c r="F196" s="49">
        <v>110946.23</v>
      </c>
      <c r="G196" s="29">
        <f t="shared" si="2"/>
        <v>3705133.6499999953</v>
      </c>
    </row>
    <row r="197" spans="1:7" ht="15.75" x14ac:dyDescent="0.3">
      <c r="A197" s="30">
        <v>41599</v>
      </c>
      <c r="B197" s="31">
        <v>28623203</v>
      </c>
      <c r="C197" s="17" t="s">
        <v>32</v>
      </c>
      <c r="D197" s="19">
        <f t="shared" si="6"/>
        <v>3705133.6499999953</v>
      </c>
      <c r="E197" s="18"/>
      <c r="F197" s="49">
        <v>92722.77</v>
      </c>
      <c r="G197" s="29">
        <f t="shared" si="2"/>
        <v>3612410.8799999952</v>
      </c>
    </row>
    <row r="198" spans="1:7" ht="15.75" x14ac:dyDescent="0.3">
      <c r="A198" s="30">
        <v>41599</v>
      </c>
      <c r="B198" s="31">
        <v>28623204</v>
      </c>
      <c r="C198" s="17" t="s">
        <v>40</v>
      </c>
      <c r="D198" s="19">
        <f t="shared" si="6"/>
        <v>3612410.8799999952</v>
      </c>
      <c r="E198" s="18"/>
      <c r="F198" s="49">
        <v>33140.25</v>
      </c>
      <c r="G198" s="29">
        <f t="shared" si="2"/>
        <v>3579270.6299999952</v>
      </c>
    </row>
    <row r="199" spans="1:7" ht="15.75" x14ac:dyDescent="0.3">
      <c r="A199" s="30">
        <v>41599</v>
      </c>
      <c r="B199" s="31">
        <v>28623205</v>
      </c>
      <c r="C199" s="17" t="s">
        <v>33</v>
      </c>
      <c r="D199" s="19">
        <f t="shared" si="6"/>
        <v>3579270.6299999952</v>
      </c>
      <c r="E199" s="18"/>
      <c r="F199" s="49">
        <v>196748.16</v>
      </c>
      <c r="G199" s="29">
        <f t="shared" si="2"/>
        <v>3382522.4699999951</v>
      </c>
    </row>
    <row r="200" spans="1:7" ht="15.75" x14ac:dyDescent="0.3">
      <c r="A200" s="30">
        <v>41599</v>
      </c>
      <c r="B200" s="31">
        <v>28623206</v>
      </c>
      <c r="C200" s="17" t="s">
        <v>50</v>
      </c>
      <c r="D200" s="19">
        <f t="shared" si="6"/>
        <v>3382522.4699999951</v>
      </c>
      <c r="E200" s="18"/>
      <c r="F200" s="49">
        <v>254.7</v>
      </c>
      <c r="G200" s="29">
        <f t="shared" si="2"/>
        <v>3382267.7699999949</v>
      </c>
    </row>
    <row r="201" spans="1:7" ht="15.75" x14ac:dyDescent="0.3">
      <c r="A201" s="30">
        <v>41599</v>
      </c>
      <c r="B201" s="31">
        <v>28623207</v>
      </c>
      <c r="C201" s="17" t="s">
        <v>4</v>
      </c>
      <c r="D201" s="19">
        <f t="shared" si="6"/>
        <v>3382267.7699999949</v>
      </c>
      <c r="E201" s="18"/>
      <c r="F201" s="49">
        <v>12509.3</v>
      </c>
      <c r="G201" s="29">
        <f t="shared" si="2"/>
        <v>3369758.4699999951</v>
      </c>
    </row>
    <row r="202" spans="1:7" ht="15.75" x14ac:dyDescent="0.3">
      <c r="A202" s="30">
        <v>41599</v>
      </c>
      <c r="B202" s="31">
        <v>28623208</v>
      </c>
      <c r="C202" s="17" t="s">
        <v>4</v>
      </c>
      <c r="D202" s="19">
        <f t="shared" si="6"/>
        <v>3369758.4699999951</v>
      </c>
      <c r="E202" s="18"/>
      <c r="F202" s="49">
        <v>597.22</v>
      </c>
      <c r="G202" s="29">
        <f t="shared" si="2"/>
        <v>3369161.2499999949</v>
      </c>
    </row>
    <row r="203" spans="1:7" ht="15.75" x14ac:dyDescent="0.3">
      <c r="A203" s="30">
        <v>41599</v>
      </c>
      <c r="B203" s="31">
        <v>28623209</v>
      </c>
      <c r="C203" s="17" t="s">
        <v>46</v>
      </c>
      <c r="D203" s="19">
        <f t="shared" si="6"/>
        <v>3369161.2499999949</v>
      </c>
      <c r="E203" s="18"/>
      <c r="F203" s="49">
        <v>95.6</v>
      </c>
      <c r="G203" s="29">
        <f t="shared" si="2"/>
        <v>3369065.6499999948</v>
      </c>
    </row>
    <row r="204" spans="1:7" ht="15.75" x14ac:dyDescent="0.3">
      <c r="A204" s="30">
        <v>41608</v>
      </c>
      <c r="B204" s="31" t="s">
        <v>44</v>
      </c>
      <c r="C204" s="17" t="s">
        <v>47</v>
      </c>
      <c r="D204" s="19">
        <f t="shared" si="6"/>
        <v>3369065.6499999948</v>
      </c>
      <c r="E204" s="18">
        <f>26812.5+3.87-5793.79-267.31</f>
        <v>20755.269999999997</v>
      </c>
      <c r="F204" s="49"/>
      <c r="G204" s="29">
        <f t="shared" si="2"/>
        <v>3389820.9199999948</v>
      </c>
    </row>
    <row r="205" spans="1:7" ht="15.75" x14ac:dyDescent="0.3">
      <c r="A205" s="30">
        <v>41631</v>
      </c>
      <c r="B205" s="31">
        <v>28673777</v>
      </c>
      <c r="C205" s="17" t="s">
        <v>31</v>
      </c>
      <c r="D205" s="19">
        <f t="shared" si="6"/>
        <v>3389820.9199999948</v>
      </c>
      <c r="E205" s="18"/>
      <c r="F205" s="49">
        <v>181236</v>
      </c>
      <c r="G205" s="29">
        <f t="shared" si="2"/>
        <v>3208584.9199999948</v>
      </c>
    </row>
    <row r="206" spans="1:7" ht="15.75" x14ac:dyDescent="0.3">
      <c r="A206" s="30">
        <v>41631</v>
      </c>
      <c r="B206" s="31">
        <v>28673778</v>
      </c>
      <c r="C206" s="17" t="s">
        <v>32</v>
      </c>
      <c r="D206" s="19">
        <f t="shared" si="6"/>
        <v>3208584.9199999948</v>
      </c>
      <c r="E206" s="18"/>
      <c r="F206" s="49">
        <v>113518.77</v>
      </c>
      <c r="G206" s="29">
        <f t="shared" si="2"/>
        <v>3095066.1499999948</v>
      </c>
    </row>
    <row r="207" spans="1:7" ht="15.75" x14ac:dyDescent="0.3">
      <c r="A207" s="30">
        <v>41631</v>
      </c>
      <c r="B207" s="31">
        <v>28673779</v>
      </c>
      <c r="C207" s="17" t="s">
        <v>32</v>
      </c>
      <c r="D207" s="19">
        <f t="shared" si="6"/>
        <v>3095066.1499999948</v>
      </c>
      <c r="E207" s="18"/>
      <c r="F207" s="49">
        <v>24989.89</v>
      </c>
      <c r="G207" s="29">
        <f t="shared" si="2"/>
        <v>3070076.2599999947</v>
      </c>
    </row>
    <row r="208" spans="1:7" ht="15.75" x14ac:dyDescent="0.3">
      <c r="A208" s="30">
        <v>41631</v>
      </c>
      <c r="B208" s="31">
        <v>28673780</v>
      </c>
      <c r="C208" s="17" t="s">
        <v>33</v>
      </c>
      <c r="D208" s="19">
        <f t="shared" si="6"/>
        <v>3070076.2599999947</v>
      </c>
      <c r="E208" s="18"/>
      <c r="F208" s="49">
        <v>147588.89000000001</v>
      </c>
      <c r="G208" s="29">
        <f t="shared" si="2"/>
        <v>2922487.3699999945</v>
      </c>
    </row>
    <row r="209" spans="1:8" ht="15.75" x14ac:dyDescent="0.3">
      <c r="A209" s="30">
        <v>41631</v>
      </c>
      <c r="B209" s="31">
        <v>28673781</v>
      </c>
      <c r="C209" s="17" t="s">
        <v>40</v>
      </c>
      <c r="D209" s="19">
        <f t="shared" si="6"/>
        <v>2922487.3699999945</v>
      </c>
      <c r="E209" s="18"/>
      <c r="F209" s="49">
        <v>24927.75</v>
      </c>
      <c r="G209" s="29">
        <f t="shared" si="2"/>
        <v>2897559.6199999945</v>
      </c>
    </row>
    <row r="210" spans="1:8" ht="15.75" x14ac:dyDescent="0.3">
      <c r="A210" s="30">
        <v>41631</v>
      </c>
      <c r="B210" s="31">
        <v>28673782</v>
      </c>
      <c r="C210" s="17" t="s">
        <v>40</v>
      </c>
      <c r="D210" s="19">
        <f t="shared" si="6"/>
        <v>2897559.6199999945</v>
      </c>
      <c r="E210" s="18"/>
      <c r="F210" s="49">
        <v>38845.129999999997</v>
      </c>
      <c r="G210" s="29">
        <f t="shared" si="2"/>
        <v>2858714.4899999946</v>
      </c>
    </row>
    <row r="211" spans="1:8" ht="15.75" x14ac:dyDescent="0.3">
      <c r="A211" s="30">
        <v>41631</v>
      </c>
      <c r="B211" s="31">
        <v>28673783</v>
      </c>
      <c r="C211" s="17" t="s">
        <v>50</v>
      </c>
      <c r="D211" s="19">
        <f t="shared" si="6"/>
        <v>2858714.4899999946</v>
      </c>
      <c r="E211" s="18"/>
      <c r="F211" s="49">
        <v>252</v>
      </c>
      <c r="G211" s="29">
        <f t="shared" si="2"/>
        <v>2858462.4899999946</v>
      </c>
    </row>
    <row r="212" spans="1:8" ht="15.75" x14ac:dyDescent="0.3">
      <c r="A212" s="30">
        <v>41631</v>
      </c>
      <c r="B212" s="31">
        <v>28673784</v>
      </c>
      <c r="C212" s="17" t="s">
        <v>4</v>
      </c>
      <c r="D212" s="19">
        <f t="shared" si="6"/>
        <v>2858462.4899999946</v>
      </c>
      <c r="E212" s="18"/>
      <c r="F212" s="49">
        <v>513.63</v>
      </c>
      <c r="G212" s="29">
        <f t="shared" si="2"/>
        <v>2857948.8599999947</v>
      </c>
      <c r="H212" s="4"/>
    </row>
    <row r="213" spans="1:8" ht="15.75" x14ac:dyDescent="0.3">
      <c r="A213" s="30">
        <v>41631</v>
      </c>
      <c r="B213" s="31">
        <v>28673785</v>
      </c>
      <c r="C213" s="17" t="s">
        <v>4</v>
      </c>
      <c r="D213" s="19">
        <f t="shared" si="6"/>
        <v>2857948.8599999947</v>
      </c>
      <c r="E213" s="18"/>
      <c r="F213" s="49">
        <v>12509.29</v>
      </c>
      <c r="G213" s="29">
        <f t="shared" si="2"/>
        <v>2845439.5699999947</v>
      </c>
      <c r="H213" s="4"/>
    </row>
    <row r="214" spans="1:8" ht="15.75" x14ac:dyDescent="0.3">
      <c r="A214" s="30">
        <v>41631</v>
      </c>
      <c r="B214" s="31">
        <v>28673786</v>
      </c>
      <c r="C214" s="17" t="s">
        <v>56</v>
      </c>
      <c r="D214" s="19">
        <f t="shared" si="6"/>
        <v>2845439.5699999947</v>
      </c>
      <c r="E214" s="18"/>
      <c r="F214" s="49">
        <v>8976.83</v>
      </c>
      <c r="G214" s="29">
        <f t="shared" si="2"/>
        <v>2836462.7399999946</v>
      </c>
      <c r="H214" s="4"/>
    </row>
    <row r="215" spans="1:8" ht="15.75" x14ac:dyDescent="0.3">
      <c r="A215" s="30">
        <v>42004</v>
      </c>
      <c r="B215" s="31" t="s">
        <v>44</v>
      </c>
      <c r="C215" s="17" t="s">
        <v>47</v>
      </c>
      <c r="D215" s="19">
        <f t="shared" si="6"/>
        <v>2836462.7399999946</v>
      </c>
      <c r="E215" s="18">
        <f>15812.5+9.12-2336.39-185.083</f>
        <v>13300.147000000001</v>
      </c>
      <c r="F215" s="49"/>
      <c r="G215" s="29">
        <f t="shared" si="2"/>
        <v>2849762.8869999945</v>
      </c>
      <c r="H215" s="4"/>
    </row>
    <row r="216" spans="1:8" ht="15.75" x14ac:dyDescent="0.3">
      <c r="A216" s="30">
        <v>41653</v>
      </c>
      <c r="B216" s="31">
        <v>28712106</v>
      </c>
      <c r="C216" s="17" t="s">
        <v>35</v>
      </c>
      <c r="D216" s="19">
        <f t="shared" si="6"/>
        <v>2849762.8869999945</v>
      </c>
      <c r="E216" s="18"/>
      <c r="F216" s="49">
        <v>543.20000000000005</v>
      </c>
      <c r="G216" s="29">
        <f t="shared" si="2"/>
        <v>2849219.6869999943</v>
      </c>
      <c r="H216" s="4"/>
    </row>
    <row r="217" spans="1:8" ht="15.75" x14ac:dyDescent="0.3">
      <c r="A217" s="30">
        <v>41653</v>
      </c>
      <c r="B217" s="31">
        <v>28712107</v>
      </c>
      <c r="C217" s="17" t="s">
        <v>56</v>
      </c>
      <c r="D217" s="19">
        <f t="shared" si="6"/>
        <v>2849219.6869999943</v>
      </c>
      <c r="E217" s="18"/>
      <c r="F217" s="49">
        <v>2736.33</v>
      </c>
      <c r="G217" s="29">
        <f t="shared" si="2"/>
        <v>2846483.3569999943</v>
      </c>
      <c r="H217" s="4"/>
    </row>
    <row r="218" spans="1:8" ht="15.75" x14ac:dyDescent="0.3">
      <c r="A218" s="30">
        <v>41653</v>
      </c>
      <c r="B218" s="31">
        <v>28712108</v>
      </c>
      <c r="C218" s="17" t="s">
        <v>50</v>
      </c>
      <c r="D218" s="19">
        <f t="shared" si="6"/>
        <v>2846483.3569999943</v>
      </c>
      <c r="E218" s="18"/>
      <c r="F218" s="49">
        <v>252</v>
      </c>
      <c r="G218" s="29">
        <f t="shared" si="2"/>
        <v>2846231.3569999943</v>
      </c>
      <c r="H218" s="4"/>
    </row>
    <row r="219" spans="1:8" ht="15.75" x14ac:dyDescent="0.3">
      <c r="A219" s="30">
        <v>41670</v>
      </c>
      <c r="B219" s="31" t="s">
        <v>44</v>
      </c>
      <c r="C219" s="17" t="s">
        <v>47</v>
      </c>
      <c r="D219" s="19">
        <f t="shared" si="6"/>
        <v>2846231.3569999943</v>
      </c>
      <c r="E219" s="18">
        <v>-1656.53</v>
      </c>
      <c r="F219" s="49"/>
      <c r="G219" s="29">
        <f t="shared" si="2"/>
        <v>2844574.8269999945</v>
      </c>
      <c r="H219" s="4"/>
    </row>
    <row r="220" spans="1:8" ht="15.75" x14ac:dyDescent="0.3">
      <c r="A220" s="30">
        <v>41684</v>
      </c>
      <c r="B220" s="31">
        <v>28754780</v>
      </c>
      <c r="C220" s="17" t="s">
        <v>40</v>
      </c>
      <c r="D220" s="19">
        <f t="shared" si="6"/>
        <v>2844574.8269999945</v>
      </c>
      <c r="E220" s="18"/>
      <c r="F220" s="49">
        <v>22504.5</v>
      </c>
      <c r="G220" s="29">
        <f t="shared" si="2"/>
        <v>2822070.3269999945</v>
      </c>
      <c r="H220" s="4"/>
    </row>
    <row r="221" spans="1:8" ht="15.75" x14ac:dyDescent="0.3">
      <c r="A221" s="30">
        <v>41684</v>
      </c>
      <c r="B221" s="31">
        <v>28754781</v>
      </c>
      <c r="C221" s="17" t="s">
        <v>33</v>
      </c>
      <c r="D221" s="19">
        <f t="shared" si="6"/>
        <v>2822070.3269999945</v>
      </c>
      <c r="E221" s="18"/>
      <c r="F221" s="49">
        <v>153549.98000000001</v>
      </c>
      <c r="G221" s="29">
        <f t="shared" si="2"/>
        <v>2668520.3469999945</v>
      </c>
      <c r="H221" s="4"/>
    </row>
    <row r="222" spans="1:8" ht="15.75" x14ac:dyDescent="0.3">
      <c r="A222" s="30">
        <v>41684</v>
      </c>
      <c r="B222" s="31">
        <v>28754782</v>
      </c>
      <c r="C222" s="17" t="s">
        <v>32</v>
      </c>
      <c r="D222" s="19">
        <f t="shared" si="6"/>
        <v>2668520.3469999945</v>
      </c>
      <c r="E222" s="18"/>
      <c r="F222" s="49">
        <v>53050.47</v>
      </c>
      <c r="G222" s="29">
        <f t="shared" si="2"/>
        <v>2615469.8769999943</v>
      </c>
      <c r="H222" s="4"/>
    </row>
    <row r="223" spans="1:8" ht="15.75" x14ac:dyDescent="0.3">
      <c r="A223" s="30">
        <v>41684</v>
      </c>
      <c r="B223" s="31">
        <v>28754783</v>
      </c>
      <c r="C223" s="17" t="s">
        <v>32</v>
      </c>
      <c r="D223" s="19">
        <f t="shared" si="6"/>
        <v>2615469.8769999943</v>
      </c>
      <c r="E223" s="18"/>
      <c r="F223" s="49">
        <v>93537.98</v>
      </c>
      <c r="G223" s="29">
        <f t="shared" si="2"/>
        <v>2521931.8969999943</v>
      </c>
      <c r="H223" s="4"/>
    </row>
    <row r="224" spans="1:8" ht="15.75" x14ac:dyDescent="0.3">
      <c r="A224" s="30">
        <v>41684</v>
      </c>
      <c r="B224" s="31">
        <v>28754784</v>
      </c>
      <c r="C224" s="17" t="s">
        <v>31</v>
      </c>
      <c r="D224" s="19">
        <f t="shared" si="6"/>
        <v>2521931.8969999943</v>
      </c>
      <c r="E224" s="18"/>
      <c r="F224" s="49">
        <v>219331</v>
      </c>
      <c r="G224" s="29">
        <f t="shared" si="2"/>
        <v>2302600.8969999943</v>
      </c>
      <c r="H224" s="4"/>
    </row>
    <row r="225" spans="1:8" ht="15.75" x14ac:dyDescent="0.3">
      <c r="A225" s="30">
        <v>41684</v>
      </c>
      <c r="B225" s="31">
        <v>28754785</v>
      </c>
      <c r="C225" s="17" t="s">
        <v>57</v>
      </c>
      <c r="D225" s="19">
        <f t="shared" si="6"/>
        <v>2302600.8969999943</v>
      </c>
      <c r="E225" s="18"/>
      <c r="F225" s="49">
        <v>15290</v>
      </c>
      <c r="G225" s="29">
        <f t="shared" si="2"/>
        <v>2287310.8969999943</v>
      </c>
      <c r="H225" s="4"/>
    </row>
    <row r="226" spans="1:8" ht="15.75" x14ac:dyDescent="0.3">
      <c r="A226" s="30">
        <v>41684</v>
      </c>
      <c r="B226" s="31">
        <v>28754786</v>
      </c>
      <c r="C226" s="17" t="s">
        <v>39</v>
      </c>
      <c r="D226" s="19">
        <f t="shared" si="6"/>
        <v>2287310.8969999943</v>
      </c>
      <c r="E226" s="18"/>
      <c r="F226" s="49">
        <v>7945.11</v>
      </c>
      <c r="G226" s="29">
        <f t="shared" si="2"/>
        <v>2279365.7869999944</v>
      </c>
      <c r="H226" s="4"/>
    </row>
    <row r="227" spans="1:8" ht="15.75" x14ac:dyDescent="0.3">
      <c r="A227" s="30">
        <v>41684</v>
      </c>
      <c r="B227" s="31">
        <v>28754787</v>
      </c>
      <c r="C227" s="17" t="s">
        <v>46</v>
      </c>
      <c r="D227" s="19">
        <f t="shared" si="6"/>
        <v>2279365.7869999944</v>
      </c>
      <c r="E227" s="18"/>
      <c r="F227" s="49">
        <v>115.92</v>
      </c>
      <c r="G227" s="29">
        <f t="shared" si="2"/>
        <v>2279249.8669999945</v>
      </c>
      <c r="H227" s="4"/>
    </row>
    <row r="228" spans="1:8" ht="15.75" x14ac:dyDescent="0.3">
      <c r="A228" s="30">
        <v>41684</v>
      </c>
      <c r="B228" s="31">
        <v>28754788</v>
      </c>
      <c r="C228" s="17" t="s">
        <v>50</v>
      </c>
      <c r="D228" s="19">
        <f t="shared" si="6"/>
        <v>2279249.8669999945</v>
      </c>
      <c r="E228" s="18"/>
      <c r="F228" s="49">
        <v>860.67</v>
      </c>
      <c r="G228" s="29">
        <f t="shared" si="2"/>
        <v>2278389.1969999946</v>
      </c>
      <c r="H228" s="4"/>
    </row>
    <row r="229" spans="1:8" ht="15.75" x14ac:dyDescent="0.3">
      <c r="A229" s="30">
        <v>41684</v>
      </c>
      <c r="B229" s="31">
        <v>28754789</v>
      </c>
      <c r="C229" s="17" t="s">
        <v>4</v>
      </c>
      <c r="D229" s="19">
        <f t="shared" si="6"/>
        <v>2278389.1969999946</v>
      </c>
      <c r="E229" s="18"/>
      <c r="F229" s="49">
        <v>65.739999999999995</v>
      </c>
      <c r="G229" s="29">
        <f t="shared" si="2"/>
        <v>2278323.4569999943</v>
      </c>
      <c r="H229" s="4"/>
    </row>
    <row r="230" spans="1:8" ht="15.75" x14ac:dyDescent="0.3">
      <c r="A230" s="30">
        <v>41684</v>
      </c>
      <c r="B230" s="31">
        <v>28754790</v>
      </c>
      <c r="C230" s="17" t="s">
        <v>4</v>
      </c>
      <c r="D230" s="19">
        <f t="shared" si="6"/>
        <v>2278323.4569999943</v>
      </c>
      <c r="E230" s="18"/>
      <c r="F230" s="49">
        <v>12509.29</v>
      </c>
      <c r="G230" s="29">
        <f t="shared" si="2"/>
        <v>2265814.1669999943</v>
      </c>
      <c r="H230" s="4"/>
    </row>
    <row r="231" spans="1:8" ht="15.75" x14ac:dyDescent="0.3">
      <c r="A231" s="30">
        <v>41684</v>
      </c>
      <c r="B231" s="31">
        <v>28754791</v>
      </c>
      <c r="C231" s="17" t="s">
        <v>4</v>
      </c>
      <c r="D231" s="19">
        <f t="shared" si="6"/>
        <v>2265814.1669999943</v>
      </c>
      <c r="E231" s="18"/>
      <c r="F231" s="49">
        <v>12509.3</v>
      </c>
      <c r="G231" s="29">
        <f t="shared" si="2"/>
        <v>2253304.8669999945</v>
      </c>
      <c r="H231" s="4"/>
    </row>
    <row r="232" spans="1:8" ht="15.75" x14ac:dyDescent="0.3">
      <c r="A232" s="30">
        <v>41697</v>
      </c>
      <c r="B232" s="31">
        <v>28770765</v>
      </c>
      <c r="C232" s="17" t="s">
        <v>32</v>
      </c>
      <c r="D232" s="19">
        <f t="shared" si="6"/>
        <v>2253304.8669999945</v>
      </c>
      <c r="E232" s="18"/>
      <c r="F232" s="49">
        <v>27226.53</v>
      </c>
      <c r="G232" s="29">
        <f t="shared" si="2"/>
        <v>2226078.3369999947</v>
      </c>
      <c r="H232" s="4"/>
    </row>
    <row r="233" spans="1:8" ht="15.75" x14ac:dyDescent="0.3">
      <c r="A233" s="30">
        <v>41697</v>
      </c>
      <c r="B233" s="31">
        <v>28770766</v>
      </c>
      <c r="C233" s="17" t="s">
        <v>32</v>
      </c>
      <c r="D233" s="19">
        <f t="shared" si="6"/>
        <v>2226078.3369999947</v>
      </c>
      <c r="E233" s="18"/>
      <c r="F233" s="49">
        <v>14266.34</v>
      </c>
      <c r="G233" s="29">
        <f t="shared" si="2"/>
        <v>2211811.9969999949</v>
      </c>
      <c r="H233" s="4"/>
    </row>
    <row r="234" spans="1:8" ht="15.75" x14ac:dyDescent="0.3">
      <c r="A234" s="30">
        <v>41697</v>
      </c>
      <c r="B234" s="31">
        <v>28770767</v>
      </c>
      <c r="C234" s="17" t="s">
        <v>31</v>
      </c>
      <c r="D234" s="19">
        <f t="shared" si="6"/>
        <v>2211811.9969999949</v>
      </c>
      <c r="E234" s="18"/>
      <c r="F234" s="49">
        <v>146636</v>
      </c>
      <c r="G234" s="29">
        <f t="shared" si="2"/>
        <v>2065175.9969999949</v>
      </c>
      <c r="H234" s="4"/>
    </row>
    <row r="235" spans="1:8" ht="15.75" x14ac:dyDescent="0.3">
      <c r="A235" s="30">
        <v>41697</v>
      </c>
      <c r="B235" s="31">
        <v>28770768</v>
      </c>
      <c r="C235" s="17" t="s">
        <v>57</v>
      </c>
      <c r="D235" s="19">
        <f t="shared" si="6"/>
        <v>2065175.9969999949</v>
      </c>
      <c r="E235" s="18"/>
      <c r="F235" s="49">
        <v>600</v>
      </c>
      <c r="G235" s="29">
        <f t="shared" si="2"/>
        <v>2064575.9969999949</v>
      </c>
      <c r="H235" s="4"/>
    </row>
    <row r="236" spans="1:8" ht="15.75" x14ac:dyDescent="0.3">
      <c r="A236" s="30">
        <v>41697</v>
      </c>
      <c r="B236" s="31">
        <v>28770769</v>
      </c>
      <c r="C236" s="17" t="s">
        <v>39</v>
      </c>
      <c r="D236" s="19">
        <f t="shared" si="6"/>
        <v>2064575.9969999949</v>
      </c>
      <c r="E236" s="18"/>
      <c r="F236" s="49">
        <v>4994.96</v>
      </c>
      <c r="G236" s="29">
        <f t="shared" si="2"/>
        <v>2059581.0369999949</v>
      </c>
      <c r="H236" s="4"/>
    </row>
    <row r="237" spans="1:8" ht="15.75" x14ac:dyDescent="0.3">
      <c r="A237" s="30">
        <v>41697</v>
      </c>
      <c r="B237" s="31">
        <v>28770770</v>
      </c>
      <c r="C237" s="17" t="s">
        <v>58</v>
      </c>
      <c r="D237" s="19">
        <f t="shared" si="6"/>
        <v>2059581.0369999949</v>
      </c>
      <c r="E237" s="18"/>
      <c r="F237" s="49">
        <v>180</v>
      </c>
      <c r="G237" s="29">
        <f t="shared" si="2"/>
        <v>2059401.0369999949</v>
      </c>
      <c r="H237" s="4"/>
    </row>
    <row r="238" spans="1:8" ht="15.75" x14ac:dyDescent="0.3">
      <c r="A238" s="30">
        <v>41698</v>
      </c>
      <c r="B238" s="31" t="s">
        <v>44</v>
      </c>
      <c r="C238" s="17" t="s">
        <v>47</v>
      </c>
      <c r="D238" s="19">
        <f t="shared" si="6"/>
        <v>2059401.0369999949</v>
      </c>
      <c r="E238" s="18">
        <f>5720.39+7.47-1568.31-62.18</f>
        <v>4097.3700000000008</v>
      </c>
      <c r="F238" s="49"/>
      <c r="G238" s="29">
        <f t="shared" si="2"/>
        <v>2063498.406999995</v>
      </c>
      <c r="H238" s="4"/>
    </row>
    <row r="239" spans="1:8" ht="15.75" x14ac:dyDescent="0.3">
      <c r="A239" s="30">
        <v>41729</v>
      </c>
      <c r="B239" s="31" t="s">
        <v>44</v>
      </c>
      <c r="C239" s="17" t="s">
        <v>47</v>
      </c>
      <c r="D239" s="19">
        <f t="shared" si="6"/>
        <v>2063498.406999995</v>
      </c>
      <c r="E239" s="18">
        <f>11000+4833.73+15.53-627.33-54.14</f>
        <v>15167.79</v>
      </c>
      <c r="F239" s="49"/>
      <c r="G239" s="29">
        <f t="shared" si="2"/>
        <v>2078666.196999995</v>
      </c>
      <c r="H239" s="4"/>
    </row>
    <row r="240" spans="1:8" ht="15.75" x14ac:dyDescent="0.3">
      <c r="A240" s="30">
        <v>41732</v>
      </c>
      <c r="B240" s="31">
        <v>28825069</v>
      </c>
      <c r="C240" s="17" t="s">
        <v>4</v>
      </c>
      <c r="D240" s="19">
        <f t="shared" si="6"/>
        <v>2078666.196999995</v>
      </c>
      <c r="E240" s="18"/>
      <c r="F240" s="49">
        <v>18058.41</v>
      </c>
      <c r="G240" s="29">
        <f t="shared" si="2"/>
        <v>2060607.7869999951</v>
      </c>
      <c r="H240" s="4"/>
    </row>
    <row r="241" spans="1:8" ht="15.75" x14ac:dyDescent="0.3">
      <c r="A241" s="30">
        <v>41732</v>
      </c>
      <c r="B241" s="31">
        <v>28825070</v>
      </c>
      <c r="C241" s="17" t="s">
        <v>31</v>
      </c>
      <c r="D241" s="19">
        <f t="shared" si="6"/>
        <v>2060607.7869999951</v>
      </c>
      <c r="E241" s="18"/>
      <c r="F241" s="49">
        <v>350249</v>
      </c>
      <c r="G241" s="29">
        <f t="shared" si="2"/>
        <v>1710358.7869999951</v>
      </c>
      <c r="H241" s="4"/>
    </row>
    <row r="242" spans="1:8" ht="15.75" x14ac:dyDescent="0.3">
      <c r="A242" s="30">
        <v>41732</v>
      </c>
      <c r="B242" s="31">
        <v>28825071</v>
      </c>
      <c r="C242" s="17" t="s">
        <v>59</v>
      </c>
      <c r="D242" s="19">
        <f t="shared" si="6"/>
        <v>1710358.7869999951</v>
      </c>
      <c r="E242" s="18"/>
      <c r="F242" s="49">
        <v>1359.98</v>
      </c>
      <c r="G242" s="29">
        <f t="shared" si="2"/>
        <v>1708998.8069999951</v>
      </c>
      <c r="H242" s="4"/>
    </row>
    <row r="243" spans="1:8" ht="15.75" x14ac:dyDescent="0.3">
      <c r="A243" s="30">
        <v>41732</v>
      </c>
      <c r="B243" s="31">
        <v>28825072</v>
      </c>
      <c r="C243" s="17" t="s">
        <v>33</v>
      </c>
      <c r="D243" s="19">
        <f t="shared" si="6"/>
        <v>1708998.8069999951</v>
      </c>
      <c r="E243" s="18"/>
      <c r="F243" s="49">
        <v>196330.1</v>
      </c>
      <c r="G243" s="29">
        <f t="shared" si="2"/>
        <v>1512668.706999995</v>
      </c>
      <c r="H243" s="4"/>
    </row>
    <row r="244" spans="1:8" ht="15.75" x14ac:dyDescent="0.3">
      <c r="A244" s="30">
        <v>41751</v>
      </c>
      <c r="B244" s="31">
        <v>28825072</v>
      </c>
      <c r="C244" s="17" t="s">
        <v>62</v>
      </c>
      <c r="D244" s="19">
        <f t="shared" si="6"/>
        <v>1512668.706999995</v>
      </c>
      <c r="E244" s="18"/>
      <c r="F244" s="49">
        <v>-196330.1</v>
      </c>
      <c r="G244" s="29">
        <f t="shared" si="2"/>
        <v>1708998.8069999951</v>
      </c>
      <c r="H244" s="4"/>
    </row>
    <row r="245" spans="1:8" ht="15.75" x14ac:dyDescent="0.3">
      <c r="A245" s="30">
        <v>41732</v>
      </c>
      <c r="B245" s="31">
        <v>28825073</v>
      </c>
      <c r="C245" s="17" t="s">
        <v>40</v>
      </c>
      <c r="D245" s="19">
        <f t="shared" si="6"/>
        <v>1708998.8069999951</v>
      </c>
      <c r="E245" s="18"/>
      <c r="F245" s="49">
        <v>44112.73</v>
      </c>
      <c r="G245" s="29">
        <f t="shared" si="2"/>
        <v>1664886.0769999952</v>
      </c>
      <c r="H245" s="4"/>
    </row>
    <row r="246" spans="1:8" ht="15.75" x14ac:dyDescent="0.3">
      <c r="A246" s="30">
        <v>41732</v>
      </c>
      <c r="B246" s="31">
        <v>28825074</v>
      </c>
      <c r="C246" s="17" t="s">
        <v>4</v>
      </c>
      <c r="D246" s="19">
        <f t="shared" si="6"/>
        <v>1664886.0769999952</v>
      </c>
      <c r="E246" s="18"/>
      <c r="F246" s="49">
        <v>722.95</v>
      </c>
      <c r="G246" s="29">
        <f t="shared" ref="G246" si="7">SUM(D246+E246-F246)</f>
        <v>1664163.1269999952</v>
      </c>
      <c r="H246" s="4"/>
    </row>
    <row r="247" spans="1:8" ht="15.75" x14ac:dyDescent="0.3">
      <c r="A247" s="30">
        <v>41732</v>
      </c>
      <c r="B247" s="31">
        <v>28825075</v>
      </c>
      <c r="C247" s="17" t="s">
        <v>28</v>
      </c>
      <c r="D247" s="19">
        <f t="shared" si="6"/>
        <v>1664163.1269999952</v>
      </c>
      <c r="E247" s="18"/>
      <c r="F247" s="49">
        <v>198.85</v>
      </c>
      <c r="G247" s="29">
        <f t="shared" si="2"/>
        <v>1663964.2769999951</v>
      </c>
      <c r="H247" s="4"/>
    </row>
    <row r="248" spans="1:8" ht="15.75" x14ac:dyDescent="0.3">
      <c r="A248" s="30">
        <v>41732</v>
      </c>
      <c r="B248" s="31">
        <v>28825076</v>
      </c>
      <c r="C248" s="17" t="s">
        <v>60</v>
      </c>
      <c r="D248" s="19">
        <f t="shared" si="6"/>
        <v>1663964.2769999951</v>
      </c>
      <c r="E248" s="18"/>
      <c r="F248" s="49">
        <v>1780</v>
      </c>
      <c r="G248" s="29">
        <f t="shared" si="2"/>
        <v>1662184.2769999951</v>
      </c>
      <c r="H248" s="4"/>
    </row>
    <row r="249" spans="1:8" ht="15.75" x14ac:dyDescent="0.3">
      <c r="A249" s="30">
        <v>41732</v>
      </c>
      <c r="B249" s="31">
        <v>28825077</v>
      </c>
      <c r="C249" s="17" t="s">
        <v>34</v>
      </c>
      <c r="D249" s="19">
        <f t="shared" si="6"/>
        <v>1662184.2769999951</v>
      </c>
      <c r="E249" s="18"/>
      <c r="F249" s="49">
        <v>43840</v>
      </c>
      <c r="G249" s="29">
        <f t="shared" ref="G249:G255" si="8">SUM(D249+E249-F249)</f>
        <v>1618344.2769999951</v>
      </c>
      <c r="H249" s="4"/>
    </row>
    <row r="250" spans="1:8" ht="15.75" x14ac:dyDescent="0.3">
      <c r="A250" s="30">
        <v>41732</v>
      </c>
      <c r="B250" s="31">
        <v>28825067</v>
      </c>
      <c r="C250" s="17" t="s">
        <v>4</v>
      </c>
      <c r="D250" s="19">
        <f t="shared" si="6"/>
        <v>1618344.2769999951</v>
      </c>
      <c r="E250" s="18"/>
      <c r="F250" s="49">
        <v>14031.34</v>
      </c>
      <c r="G250" s="29">
        <f t="shared" si="8"/>
        <v>1604312.936999995</v>
      </c>
      <c r="H250" s="4"/>
    </row>
    <row r="251" spans="1:8" ht="15.75" x14ac:dyDescent="0.3">
      <c r="A251" s="30">
        <v>41732</v>
      </c>
      <c r="B251" s="31">
        <v>28825068</v>
      </c>
      <c r="C251" s="17" t="s">
        <v>4</v>
      </c>
      <c r="D251" s="19">
        <f t="shared" si="6"/>
        <v>1604312.936999995</v>
      </c>
      <c r="E251" s="18"/>
      <c r="F251" s="49">
        <v>505.77</v>
      </c>
      <c r="G251" s="29">
        <f t="shared" si="8"/>
        <v>1603807.166999995</v>
      </c>
      <c r="H251" s="4"/>
    </row>
    <row r="252" spans="1:8" ht="15.75" x14ac:dyDescent="0.3">
      <c r="A252" s="30">
        <v>41751</v>
      </c>
      <c r="B252" s="31">
        <v>28852471</v>
      </c>
      <c r="C252" s="17" t="s">
        <v>63</v>
      </c>
      <c r="D252" s="19">
        <f t="shared" si="6"/>
        <v>1603807.166999995</v>
      </c>
      <c r="E252" s="18"/>
      <c r="F252" s="49">
        <v>196330.1</v>
      </c>
      <c r="G252" s="29">
        <f t="shared" si="8"/>
        <v>1407477.0669999949</v>
      </c>
      <c r="H252" s="4"/>
    </row>
    <row r="253" spans="1:8" ht="15.75" x14ac:dyDescent="0.3">
      <c r="A253" s="30">
        <v>41759</v>
      </c>
      <c r="B253" s="31">
        <v>28867597</v>
      </c>
      <c r="C253" s="17" t="s">
        <v>46</v>
      </c>
      <c r="D253" s="19">
        <f t="shared" si="6"/>
        <v>1407477.0669999949</v>
      </c>
      <c r="E253" s="18"/>
      <c r="F253" s="49">
        <v>203.06</v>
      </c>
      <c r="G253" s="29">
        <f t="shared" si="8"/>
        <v>1407274.0069999949</v>
      </c>
      <c r="H253" s="4"/>
    </row>
    <row r="254" spans="1:8" ht="15.75" x14ac:dyDescent="0.3">
      <c r="A254" s="30">
        <v>41759</v>
      </c>
      <c r="B254" s="31">
        <v>28867598</v>
      </c>
      <c r="C254" s="17" t="s">
        <v>40</v>
      </c>
      <c r="D254" s="19">
        <f t="shared" si="6"/>
        <v>1407274.0069999949</v>
      </c>
      <c r="E254" s="18"/>
      <c r="F254" s="49">
        <v>13446.06</v>
      </c>
      <c r="G254" s="29">
        <f t="shared" si="8"/>
        <v>1393827.9469999948</v>
      </c>
      <c r="H254" s="4"/>
    </row>
    <row r="255" spans="1:8" ht="15.75" x14ac:dyDescent="0.3">
      <c r="A255" s="30">
        <v>41759</v>
      </c>
      <c r="B255" s="31">
        <v>28867599</v>
      </c>
      <c r="C255" s="17" t="s">
        <v>33</v>
      </c>
      <c r="D255" s="19">
        <f t="shared" si="6"/>
        <v>1393827.9469999948</v>
      </c>
      <c r="E255" s="18"/>
      <c r="F255" s="49">
        <v>7447.07</v>
      </c>
      <c r="G255" s="29">
        <f t="shared" si="8"/>
        <v>1386380.8769999947</v>
      </c>
      <c r="H255" s="4"/>
    </row>
    <row r="256" spans="1:8" ht="15.75" x14ac:dyDescent="0.3">
      <c r="A256" s="30">
        <v>41759</v>
      </c>
      <c r="B256" s="31">
        <v>28867600</v>
      </c>
      <c r="C256" s="17" t="s">
        <v>32</v>
      </c>
      <c r="D256" s="19">
        <f t="shared" si="6"/>
        <v>1386380.8769999947</v>
      </c>
      <c r="E256" s="18"/>
      <c r="F256" s="49">
        <v>12544.39</v>
      </c>
      <c r="G256" s="29">
        <f t="shared" si="2"/>
        <v>1373836.4869999948</v>
      </c>
      <c r="H256" s="4"/>
    </row>
    <row r="257" spans="1:8" ht="15.75" x14ac:dyDescent="0.3">
      <c r="A257" s="30">
        <v>41759</v>
      </c>
      <c r="B257" s="31">
        <v>28867601</v>
      </c>
      <c r="C257" s="17" t="s">
        <v>32</v>
      </c>
      <c r="D257" s="19">
        <f t="shared" si="6"/>
        <v>1373836.4869999948</v>
      </c>
      <c r="E257" s="18"/>
      <c r="F257" s="49">
        <v>25407.119999999999</v>
      </c>
      <c r="G257" s="29">
        <f t="shared" si="2"/>
        <v>1348429.3669999947</v>
      </c>
      <c r="H257" s="4"/>
    </row>
    <row r="258" spans="1:8" ht="15.75" x14ac:dyDescent="0.3">
      <c r="A258" s="30">
        <v>41759</v>
      </c>
      <c r="B258" s="31">
        <v>28867602</v>
      </c>
      <c r="C258" s="17" t="s">
        <v>61</v>
      </c>
      <c r="D258" s="19">
        <f t="shared" si="6"/>
        <v>1348429.3669999947</v>
      </c>
      <c r="E258" s="18"/>
      <c r="F258" s="49">
        <v>4713</v>
      </c>
      <c r="G258" s="29">
        <f t="shared" si="2"/>
        <v>1343716.3669999947</v>
      </c>
      <c r="H258" s="4"/>
    </row>
    <row r="259" spans="1:8" ht="15.75" x14ac:dyDescent="0.3">
      <c r="A259" s="30">
        <v>41759</v>
      </c>
      <c r="B259" s="31">
        <v>28867603</v>
      </c>
      <c r="C259" s="17" t="s">
        <v>39</v>
      </c>
      <c r="D259" s="19">
        <f t="shared" si="6"/>
        <v>1343716.3669999947</v>
      </c>
      <c r="E259" s="18"/>
      <c r="F259" s="49">
        <v>4994.96</v>
      </c>
      <c r="G259" s="29">
        <f t="shared" si="2"/>
        <v>1338721.4069999948</v>
      </c>
      <c r="H259" s="4"/>
    </row>
    <row r="260" spans="1:8" ht="15.75" x14ac:dyDescent="0.3">
      <c r="A260" s="30">
        <v>41759</v>
      </c>
      <c r="B260" s="31" t="s">
        <v>44</v>
      </c>
      <c r="C260" s="17" t="s">
        <v>47</v>
      </c>
      <c r="D260" s="19">
        <f t="shared" si="6"/>
        <v>1338721.4069999948</v>
      </c>
      <c r="E260" s="18">
        <f>67.6-25.71</f>
        <v>41.889999999999993</v>
      </c>
      <c r="F260" s="49"/>
      <c r="G260" s="29">
        <f t="shared" si="2"/>
        <v>1338763.2969999947</v>
      </c>
      <c r="H260" s="4"/>
    </row>
    <row r="261" spans="1:8" ht="15.75" x14ac:dyDescent="0.3">
      <c r="A261" s="30">
        <v>41789</v>
      </c>
      <c r="B261" s="31" t="s">
        <v>44</v>
      </c>
      <c r="C261" s="17" t="s">
        <v>47</v>
      </c>
      <c r="D261" s="19">
        <f t="shared" si="6"/>
        <v>1338763.2969999947</v>
      </c>
      <c r="E261" s="18">
        <v>14.97</v>
      </c>
      <c r="F261" s="49"/>
      <c r="G261" s="29">
        <f t="shared" si="2"/>
        <v>1338778.2669999946</v>
      </c>
      <c r="H261" s="4"/>
    </row>
    <row r="262" spans="1:8" ht="15.75" x14ac:dyDescent="0.3">
      <c r="A262" s="30">
        <v>41792</v>
      </c>
      <c r="B262" s="31">
        <v>28912450</v>
      </c>
      <c r="C262" s="17" t="s">
        <v>31</v>
      </c>
      <c r="D262" s="19">
        <f t="shared" si="6"/>
        <v>1338778.2669999946</v>
      </c>
      <c r="E262" s="18"/>
      <c r="F262" s="49">
        <v>12930</v>
      </c>
      <c r="G262" s="29">
        <f t="shared" si="2"/>
        <v>1325848.2669999946</v>
      </c>
      <c r="H262" s="4"/>
    </row>
    <row r="263" spans="1:8" ht="15.75" x14ac:dyDescent="0.3">
      <c r="A263" s="30">
        <v>41792</v>
      </c>
      <c r="B263" s="31">
        <v>28912451</v>
      </c>
      <c r="C263" s="17" t="s">
        <v>31</v>
      </c>
      <c r="D263" s="19">
        <f t="shared" si="6"/>
        <v>1325848.2669999946</v>
      </c>
      <c r="E263" s="18"/>
      <c r="F263" s="49">
        <v>18102</v>
      </c>
      <c r="G263" s="29">
        <f t="shared" ref="G263:G264" si="9">SUM(D263+E263-F263)</f>
        <v>1307746.2669999946</v>
      </c>
      <c r="H263" s="4"/>
    </row>
    <row r="264" spans="1:8" ht="15.75" x14ac:dyDescent="0.3">
      <c r="A264" s="30">
        <v>41792</v>
      </c>
      <c r="B264" s="31">
        <v>28912452</v>
      </c>
      <c r="C264" s="17" t="s">
        <v>56</v>
      </c>
      <c r="D264" s="19">
        <f t="shared" si="6"/>
        <v>1307746.2669999946</v>
      </c>
      <c r="E264" s="18"/>
      <c r="F264" s="49">
        <v>1461.5</v>
      </c>
      <c r="G264" s="29">
        <f t="shared" si="9"/>
        <v>1306284.7669999946</v>
      </c>
      <c r="H264" s="4"/>
    </row>
    <row r="265" spans="1:8" ht="15.75" x14ac:dyDescent="0.3">
      <c r="A265" s="30">
        <v>41792</v>
      </c>
      <c r="B265" s="31">
        <v>28912453</v>
      </c>
      <c r="C265" s="17" t="s">
        <v>35</v>
      </c>
      <c r="D265" s="19">
        <f t="shared" si="6"/>
        <v>1306284.7669999946</v>
      </c>
      <c r="E265" s="18"/>
      <c r="F265" s="49">
        <v>19855.150000000001</v>
      </c>
      <c r="G265" s="29">
        <f t="shared" si="2"/>
        <v>1286429.6169999947</v>
      </c>
      <c r="H265" s="4"/>
    </row>
    <row r="266" spans="1:8" ht="15.75" x14ac:dyDescent="0.3">
      <c r="A266" s="30">
        <v>41792</v>
      </c>
      <c r="B266" s="31">
        <v>28912454</v>
      </c>
      <c r="C266" s="17" t="s">
        <v>4</v>
      </c>
      <c r="D266" s="19">
        <f t="shared" si="6"/>
        <v>1286429.6169999947</v>
      </c>
      <c r="E266" s="18"/>
      <c r="F266" s="49">
        <v>85.98</v>
      </c>
      <c r="G266" s="29">
        <f t="shared" si="2"/>
        <v>1286343.6369999947</v>
      </c>
      <c r="H266" s="4"/>
    </row>
    <row r="267" spans="1:8" ht="15.75" x14ac:dyDescent="0.3">
      <c r="A267" s="30">
        <v>41802</v>
      </c>
      <c r="B267" s="31">
        <v>28928665</v>
      </c>
      <c r="C267" s="17" t="s">
        <v>31</v>
      </c>
      <c r="D267" s="19">
        <f t="shared" si="6"/>
        <v>1286343.6369999947</v>
      </c>
      <c r="E267" s="18"/>
      <c r="F267" s="49">
        <v>50000</v>
      </c>
      <c r="G267" s="29">
        <f t="shared" si="2"/>
        <v>1236343.6369999947</v>
      </c>
      <c r="H267" s="4"/>
    </row>
    <row r="268" spans="1:8" ht="15.75" x14ac:dyDescent="0.3">
      <c r="A268" s="30">
        <v>41820</v>
      </c>
      <c r="B268" s="31" t="s">
        <v>44</v>
      </c>
      <c r="C268" s="17" t="s">
        <v>47</v>
      </c>
      <c r="D268" s="19">
        <f t="shared" si="6"/>
        <v>1236343.6369999947</v>
      </c>
      <c r="E268" s="18">
        <v>11.19</v>
      </c>
      <c r="F268" s="18"/>
      <c r="G268" s="29">
        <f t="shared" si="2"/>
        <v>1236354.8269999947</v>
      </c>
      <c r="H268" s="4"/>
    </row>
    <row r="269" spans="1:8" ht="15.75" x14ac:dyDescent="0.3">
      <c r="A269" s="30">
        <v>41831</v>
      </c>
      <c r="B269" s="31">
        <v>28972764</v>
      </c>
      <c r="C269" s="17" t="s">
        <v>4</v>
      </c>
      <c r="D269" s="19">
        <f t="shared" si="6"/>
        <v>1236354.8269999947</v>
      </c>
      <c r="E269" s="18"/>
      <c r="F269" s="49">
        <v>825</v>
      </c>
      <c r="G269" s="29">
        <f t="shared" si="2"/>
        <v>1235529.8269999947</v>
      </c>
      <c r="H269" s="4"/>
    </row>
    <row r="270" spans="1:8" ht="15.75" x14ac:dyDescent="0.3">
      <c r="A270" s="30">
        <v>41831</v>
      </c>
      <c r="B270" s="31">
        <v>28972765</v>
      </c>
      <c r="C270" s="17" t="s">
        <v>4</v>
      </c>
      <c r="D270" s="19">
        <f t="shared" si="6"/>
        <v>1235529.8269999947</v>
      </c>
      <c r="E270" s="18"/>
      <c r="F270" s="49">
        <v>207.14</v>
      </c>
      <c r="G270" s="29">
        <f t="shared" si="2"/>
        <v>1235322.6869999948</v>
      </c>
      <c r="H270" s="4"/>
    </row>
    <row r="271" spans="1:8" ht="15.75" x14ac:dyDescent="0.3">
      <c r="A271" s="30">
        <v>41831</v>
      </c>
      <c r="B271" s="31">
        <v>28972766</v>
      </c>
      <c r="C271" s="17" t="s">
        <v>4</v>
      </c>
      <c r="D271" s="19">
        <f t="shared" si="6"/>
        <v>1235322.6869999948</v>
      </c>
      <c r="E271" s="18"/>
      <c r="F271" s="49">
        <v>3408.74</v>
      </c>
      <c r="G271" s="29">
        <f t="shared" si="2"/>
        <v>1231913.9469999948</v>
      </c>
      <c r="H271" s="4"/>
    </row>
    <row r="272" spans="1:8" ht="15.75" x14ac:dyDescent="0.3">
      <c r="A272" s="30">
        <v>41851</v>
      </c>
      <c r="B272" s="31" t="s">
        <v>44</v>
      </c>
      <c r="C272" s="17" t="s">
        <v>47</v>
      </c>
      <c r="D272" s="19">
        <f t="shared" si="6"/>
        <v>1231913.9469999948</v>
      </c>
      <c r="E272" s="18">
        <v>11.42</v>
      </c>
      <c r="F272" s="49"/>
      <c r="G272" s="29">
        <f t="shared" si="2"/>
        <v>1231925.3669999947</v>
      </c>
      <c r="H272" s="4"/>
    </row>
    <row r="273" spans="1:8" ht="15.75" x14ac:dyDescent="0.3">
      <c r="A273" s="30">
        <v>41856</v>
      </c>
      <c r="B273" s="31">
        <v>29005702</v>
      </c>
      <c r="C273" s="17" t="s">
        <v>40</v>
      </c>
      <c r="D273" s="19">
        <f t="shared" si="6"/>
        <v>1231925.3669999947</v>
      </c>
      <c r="E273" s="18"/>
      <c r="F273" s="49">
        <v>7600</v>
      </c>
      <c r="G273" s="29">
        <f t="shared" si="2"/>
        <v>1224325.3669999947</v>
      </c>
      <c r="H273" s="4"/>
    </row>
    <row r="274" spans="1:8" ht="15.75" x14ac:dyDescent="0.3">
      <c r="A274" s="30">
        <v>41856</v>
      </c>
      <c r="B274" s="31">
        <v>29005703</v>
      </c>
      <c r="C274" s="17" t="s">
        <v>40</v>
      </c>
      <c r="D274" s="19">
        <f t="shared" si="6"/>
        <v>1224325.3669999947</v>
      </c>
      <c r="E274" s="18"/>
      <c r="F274" s="49">
        <v>2850</v>
      </c>
      <c r="G274" s="29">
        <f t="shared" si="2"/>
        <v>1221475.3669999947</v>
      </c>
      <c r="H274" s="4"/>
    </row>
    <row r="275" spans="1:8" ht="15.75" x14ac:dyDescent="0.3">
      <c r="A275" s="30">
        <v>41856</v>
      </c>
      <c r="B275" s="31">
        <v>29005704</v>
      </c>
      <c r="C275" s="17" t="s">
        <v>41</v>
      </c>
      <c r="D275" s="19">
        <f t="shared" si="6"/>
        <v>1221475.3669999947</v>
      </c>
      <c r="E275" s="18"/>
      <c r="F275" s="49">
        <v>9040</v>
      </c>
      <c r="G275" s="29">
        <f t="shared" si="2"/>
        <v>1212435.3669999947</v>
      </c>
      <c r="H275" s="4"/>
    </row>
    <row r="276" spans="1:8" ht="15.75" x14ac:dyDescent="0.3">
      <c r="A276" s="30">
        <v>41856</v>
      </c>
      <c r="B276" s="31">
        <v>29005705</v>
      </c>
      <c r="C276" s="17" t="s">
        <v>4</v>
      </c>
      <c r="D276" s="19">
        <f t="shared" si="6"/>
        <v>1212435.3669999947</v>
      </c>
      <c r="E276" s="18"/>
      <c r="F276" s="49">
        <v>268.22000000000003</v>
      </c>
      <c r="G276" s="29">
        <f t="shared" si="2"/>
        <v>1212167.1469999948</v>
      </c>
      <c r="H276" s="4"/>
    </row>
    <row r="277" spans="1:8" ht="15.75" x14ac:dyDescent="0.3">
      <c r="A277" s="30">
        <v>41865</v>
      </c>
      <c r="B277" s="31">
        <v>29017650</v>
      </c>
      <c r="C277" s="17" t="s">
        <v>4</v>
      </c>
      <c r="D277" s="19">
        <f t="shared" si="6"/>
        <v>1212167.1469999948</v>
      </c>
      <c r="E277" s="18"/>
      <c r="F277" s="49">
        <v>3170.92</v>
      </c>
      <c r="G277" s="29">
        <f t="shared" ref="G277:G279" si="10">SUM(D277+E277-F277)</f>
        <v>1208996.2269999948</v>
      </c>
      <c r="H277" s="4"/>
    </row>
    <row r="278" spans="1:8" ht="15.75" x14ac:dyDescent="0.3">
      <c r="A278" s="30">
        <v>41865</v>
      </c>
      <c r="B278" s="31">
        <v>29017653</v>
      </c>
      <c r="C278" s="17" t="s">
        <v>4</v>
      </c>
      <c r="D278" s="19">
        <f t="shared" si="6"/>
        <v>1208996.2269999948</v>
      </c>
      <c r="E278" s="18"/>
      <c r="F278" s="49">
        <v>306.97000000000003</v>
      </c>
      <c r="G278" s="29">
        <f t="shared" si="10"/>
        <v>1208689.2569999949</v>
      </c>
      <c r="H278" s="4"/>
    </row>
    <row r="279" spans="1:8" ht="15.75" x14ac:dyDescent="0.3">
      <c r="A279" s="30">
        <v>41865</v>
      </c>
      <c r="B279" s="31">
        <v>29017654</v>
      </c>
      <c r="C279" s="17" t="s">
        <v>4</v>
      </c>
      <c r="D279" s="19">
        <f t="shared" si="6"/>
        <v>1208689.2569999949</v>
      </c>
      <c r="E279" s="18"/>
      <c r="F279" s="49">
        <v>3095.91</v>
      </c>
      <c r="G279" s="29">
        <f t="shared" si="10"/>
        <v>1205593.3469999949</v>
      </c>
      <c r="H279" s="4"/>
    </row>
    <row r="280" spans="1:8" ht="15.75" x14ac:dyDescent="0.3">
      <c r="A280" s="30">
        <v>41873</v>
      </c>
      <c r="B280" s="31">
        <v>29028168</v>
      </c>
      <c r="C280" s="17" t="s">
        <v>64</v>
      </c>
      <c r="D280" s="19">
        <f t="shared" si="6"/>
        <v>1205593.3469999949</v>
      </c>
      <c r="E280" s="18"/>
      <c r="F280" s="49">
        <v>54542.400000000001</v>
      </c>
      <c r="G280" s="29">
        <f t="shared" ref="G280:G281" si="11">SUM(D280+E280-F280)</f>
        <v>1151050.946999995</v>
      </c>
      <c r="H280" s="4">
        <f>SUM(F280-51806.07)</f>
        <v>2736.3300000000017</v>
      </c>
    </row>
    <row r="281" spans="1:8" ht="15.75" x14ac:dyDescent="0.3">
      <c r="A281" s="30"/>
      <c r="B281" s="31"/>
      <c r="C281" s="17"/>
      <c r="D281" s="19">
        <f t="shared" si="6"/>
        <v>1151050.946999995</v>
      </c>
      <c r="E281" s="18"/>
      <c r="F281" s="49"/>
      <c r="G281" s="29">
        <f t="shared" si="11"/>
        <v>1151050.946999995</v>
      </c>
      <c r="H281" s="4"/>
    </row>
    <row r="282" spans="1:8" ht="15.75" x14ac:dyDescent="0.3">
      <c r="A282" s="30"/>
      <c r="B282" s="31"/>
      <c r="C282" s="17"/>
      <c r="D282" s="19">
        <f t="shared" si="6"/>
        <v>1151050.946999995</v>
      </c>
      <c r="E282" s="18"/>
      <c r="F282" s="49"/>
      <c r="G282" s="29">
        <f t="shared" si="2"/>
        <v>1151050.946999995</v>
      </c>
      <c r="H282" s="4"/>
    </row>
    <row r="283" spans="1:8" ht="15.75" x14ac:dyDescent="0.3">
      <c r="A283" s="30"/>
      <c r="B283" s="31"/>
      <c r="C283" s="17"/>
      <c r="D283" s="19">
        <f t="shared" si="6"/>
        <v>1151050.946999995</v>
      </c>
      <c r="E283" s="18"/>
      <c r="F283" s="49"/>
      <c r="G283" s="29">
        <f t="shared" si="2"/>
        <v>1151050.946999995</v>
      </c>
      <c r="H283" s="4"/>
    </row>
    <row r="284" spans="1:8" ht="15.75" x14ac:dyDescent="0.3">
      <c r="A284" s="30"/>
      <c r="B284" s="31"/>
      <c r="C284" s="17"/>
      <c r="D284" s="19">
        <f t="shared" si="6"/>
        <v>1151050.946999995</v>
      </c>
      <c r="E284" s="18"/>
      <c r="F284" s="49"/>
      <c r="G284" s="29">
        <f t="shared" si="2"/>
        <v>1151050.946999995</v>
      </c>
    </row>
    <row r="285" spans="1:8" ht="15.75" x14ac:dyDescent="0.3">
      <c r="A285" s="30"/>
      <c r="B285" s="31"/>
      <c r="C285" s="17"/>
      <c r="D285" s="19">
        <f t="shared" si="6"/>
        <v>1151050.946999995</v>
      </c>
      <c r="E285" s="18"/>
      <c r="F285" s="49"/>
      <c r="G285" s="29">
        <f t="shared" si="2"/>
        <v>1151050.946999995</v>
      </c>
    </row>
    <row r="286" spans="1:8" s="2" customFormat="1" ht="15.75" x14ac:dyDescent="0.3">
      <c r="A286" s="30"/>
      <c r="B286" s="31"/>
      <c r="C286" s="17"/>
      <c r="D286" s="19">
        <f t="shared" si="6"/>
        <v>1151050.946999995</v>
      </c>
      <c r="E286" s="18"/>
      <c r="F286" s="49"/>
      <c r="G286" s="29">
        <f t="shared" si="2"/>
        <v>1151050.946999995</v>
      </c>
    </row>
    <row r="287" spans="1:8" ht="18" customHeight="1" x14ac:dyDescent="0.3">
      <c r="A287" s="32"/>
      <c r="B287" s="31"/>
      <c r="C287" s="33"/>
      <c r="D287" s="19">
        <f>G286</f>
        <v>1151050.946999995</v>
      </c>
      <c r="E287" s="34"/>
      <c r="F287" s="49"/>
      <c r="G287" s="29">
        <f>SUM(D287+E287-F287)</f>
        <v>1151050.946999995</v>
      </c>
    </row>
    <row r="288" spans="1:8" ht="17.25" thickBot="1" x14ac:dyDescent="0.35">
      <c r="A288" s="35"/>
      <c r="B288" s="52"/>
      <c r="C288" s="36" t="s">
        <v>3</v>
      </c>
      <c r="D288" s="37">
        <f>D287</f>
        <v>1151050.946999995</v>
      </c>
      <c r="E288" s="37"/>
      <c r="F288" s="37"/>
      <c r="G288" s="38">
        <f>SUM(D288+E288-F288)</f>
        <v>1151050.946999995</v>
      </c>
    </row>
    <row r="289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admin</cp:lastModifiedBy>
  <cp:lastPrinted>2013-05-28T19:36:23Z</cp:lastPrinted>
  <dcterms:created xsi:type="dcterms:W3CDTF">2010-12-15T16:50:46Z</dcterms:created>
  <dcterms:modified xsi:type="dcterms:W3CDTF">2014-09-22T17:14:44Z</dcterms:modified>
</cp:coreProperties>
</file>