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Res.2009-2010'!$BI$8:$BR$759</definedName>
    <definedName name="_xlnm.Print_Area" localSheetId="1">'(2) B &amp; G ENCUMBRANCES'!$A$459:$BC$743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N737" i="2" l="1"/>
  <c r="BM737" i="2"/>
  <c r="BN736" i="2"/>
  <c r="BL737" i="2" s="1"/>
  <c r="BM736" i="2"/>
  <c r="BK737" i="2" s="1"/>
  <c r="BE737" i="9"/>
  <c r="BD737" i="9"/>
  <c r="BC737" i="9"/>
  <c r="BB737" i="9"/>
  <c r="BA737" i="9"/>
  <c r="AZ737" i="9"/>
  <c r="AY737" i="9"/>
  <c r="AX737" i="9"/>
  <c r="AW737" i="9"/>
  <c r="AV737" i="9"/>
  <c r="AU737" i="9"/>
  <c r="AT737" i="9"/>
  <c r="AS737" i="9"/>
  <c r="AR737" i="9"/>
  <c r="AQ737" i="9"/>
  <c r="AP737" i="9"/>
  <c r="AO737" i="9"/>
  <c r="AN737" i="9"/>
  <c r="AM737" i="9"/>
  <c r="AL737" i="9"/>
  <c r="AK737" i="9"/>
  <c r="AJ737" i="9"/>
  <c r="AI737" i="9"/>
  <c r="AH737" i="9"/>
  <c r="AG737" i="9"/>
  <c r="AF737" i="9"/>
  <c r="AE737" i="9"/>
  <c r="AD737" i="9"/>
  <c r="AC737" i="9"/>
  <c r="AB737" i="9"/>
  <c r="AA737" i="9"/>
  <c r="Z737" i="9"/>
  <c r="Y737" i="9"/>
  <c r="X737" i="9"/>
  <c r="W737" i="9"/>
  <c r="V737" i="9"/>
  <c r="U737" i="9"/>
  <c r="T737" i="9"/>
  <c r="S737" i="9"/>
  <c r="R737" i="9"/>
  <c r="Q737" i="9"/>
  <c r="P737" i="9"/>
  <c r="O737" i="9"/>
  <c r="N737" i="9"/>
  <c r="M737" i="9"/>
  <c r="L737" i="9"/>
  <c r="K737" i="9"/>
  <c r="J737" i="9"/>
  <c r="I737" i="9"/>
  <c r="H737" i="9"/>
  <c r="G737" i="9"/>
  <c r="F737" i="9"/>
  <c r="E737" i="9"/>
  <c r="D737" i="9"/>
  <c r="C737" i="9"/>
  <c r="B737" i="9"/>
  <c r="A737" i="9"/>
  <c r="BL738" i="2" l="1"/>
  <c r="BL739" i="2" s="1"/>
  <c r="BK738" i="2"/>
  <c r="BQ737" i="2"/>
  <c r="BE736" i="9"/>
  <c r="BD736" i="9"/>
  <c r="BC736" i="9"/>
  <c r="BB736" i="9"/>
  <c r="BA736" i="9"/>
  <c r="AZ736" i="9"/>
  <c r="AY736" i="9"/>
  <c r="AX736" i="9"/>
  <c r="AW736" i="9"/>
  <c r="AV736" i="9"/>
  <c r="AU736" i="9"/>
  <c r="AT736" i="9"/>
  <c r="AS736" i="9"/>
  <c r="AR736" i="9"/>
  <c r="AQ736" i="9"/>
  <c r="AP736" i="9"/>
  <c r="AO736" i="9"/>
  <c r="AN736" i="9"/>
  <c r="AM736" i="9"/>
  <c r="AL736" i="9"/>
  <c r="AK736" i="9"/>
  <c r="AJ736" i="9"/>
  <c r="AI736" i="9"/>
  <c r="AH736" i="9"/>
  <c r="AG736" i="9"/>
  <c r="AF736" i="9"/>
  <c r="AE736" i="9"/>
  <c r="AD736" i="9"/>
  <c r="AC736" i="9"/>
  <c r="AB736" i="9"/>
  <c r="AA736" i="9"/>
  <c r="Z736" i="9"/>
  <c r="Y736" i="9"/>
  <c r="X736" i="9"/>
  <c r="W736" i="9"/>
  <c r="V736" i="9"/>
  <c r="U736" i="9"/>
  <c r="T736" i="9"/>
  <c r="S736" i="9"/>
  <c r="R736" i="9"/>
  <c r="Q736" i="9"/>
  <c r="P736" i="9"/>
  <c r="O736" i="9"/>
  <c r="N736" i="9"/>
  <c r="M736" i="9"/>
  <c r="L736" i="9"/>
  <c r="K736" i="9"/>
  <c r="J736" i="9"/>
  <c r="I736" i="9"/>
  <c r="H736" i="9"/>
  <c r="G736" i="9"/>
  <c r="F736" i="9"/>
  <c r="E736" i="9"/>
  <c r="D736" i="9"/>
  <c r="C736" i="9"/>
  <c r="B736" i="9"/>
  <c r="A736" i="9"/>
  <c r="BE735" i="9"/>
  <c r="BD735" i="9"/>
  <c r="BC735" i="9"/>
  <c r="BB735" i="9"/>
  <c r="BA735" i="9"/>
  <c r="AZ735" i="9"/>
  <c r="AY735" i="9"/>
  <c r="AX735" i="9"/>
  <c r="AW735" i="9"/>
  <c r="AV735" i="9"/>
  <c r="AU735" i="9"/>
  <c r="AT735" i="9"/>
  <c r="AS735" i="9"/>
  <c r="AR735" i="9"/>
  <c r="AQ735" i="9"/>
  <c r="AP735" i="9"/>
  <c r="AO735" i="9"/>
  <c r="AN735" i="9"/>
  <c r="AM735" i="9"/>
  <c r="AL735" i="9"/>
  <c r="AK735" i="9"/>
  <c r="AJ735" i="9"/>
  <c r="AI735" i="9"/>
  <c r="AH735" i="9"/>
  <c r="AG735" i="9"/>
  <c r="AF735" i="9"/>
  <c r="AE735" i="9"/>
  <c r="AD735" i="9"/>
  <c r="AC735" i="9"/>
  <c r="AB735" i="9"/>
  <c r="AA735" i="9"/>
  <c r="Z735" i="9"/>
  <c r="Y735" i="9"/>
  <c r="X735" i="9"/>
  <c r="W735" i="9"/>
  <c r="V735" i="9"/>
  <c r="U735" i="9"/>
  <c r="T735" i="9"/>
  <c r="S735" i="9"/>
  <c r="R735" i="9"/>
  <c r="Q735" i="9"/>
  <c r="P735" i="9"/>
  <c r="O735" i="9"/>
  <c r="N735" i="9"/>
  <c r="M735" i="9"/>
  <c r="L735" i="9"/>
  <c r="K735" i="9"/>
  <c r="J735" i="9"/>
  <c r="I735" i="9"/>
  <c r="H735" i="9"/>
  <c r="G735" i="9"/>
  <c r="F735" i="9"/>
  <c r="E735" i="9"/>
  <c r="D735" i="9"/>
  <c r="C735" i="9"/>
  <c r="B735" i="9"/>
  <c r="A735" i="9"/>
  <c r="BE734" i="9"/>
  <c r="BD734" i="9"/>
  <c r="BC734" i="9"/>
  <c r="BB734" i="9"/>
  <c r="BA734" i="9"/>
  <c r="AZ734" i="9"/>
  <c r="AY734" i="9"/>
  <c r="AX734" i="9"/>
  <c r="AW734" i="9"/>
  <c r="AV734" i="9"/>
  <c r="AU734" i="9"/>
  <c r="AT734" i="9"/>
  <c r="AS734" i="9"/>
  <c r="AR734" i="9"/>
  <c r="AQ734" i="9"/>
  <c r="AP734" i="9"/>
  <c r="AO734" i="9"/>
  <c r="AN734" i="9"/>
  <c r="AM734" i="9"/>
  <c r="AL734" i="9"/>
  <c r="AK734" i="9"/>
  <c r="AJ734" i="9"/>
  <c r="AI734" i="9"/>
  <c r="AH734" i="9"/>
  <c r="AG734" i="9"/>
  <c r="AF734" i="9"/>
  <c r="AE734" i="9"/>
  <c r="AD734" i="9"/>
  <c r="AC734" i="9"/>
  <c r="AB734" i="9"/>
  <c r="AA734" i="9"/>
  <c r="Z734" i="9"/>
  <c r="Y734" i="9"/>
  <c r="X734" i="9"/>
  <c r="W734" i="9"/>
  <c r="V734" i="9"/>
  <c r="U734" i="9"/>
  <c r="T734" i="9"/>
  <c r="S734" i="9"/>
  <c r="R734" i="9"/>
  <c r="Q734" i="9"/>
  <c r="P734" i="9"/>
  <c r="O734" i="9"/>
  <c r="N734" i="9"/>
  <c r="M734" i="9"/>
  <c r="L734" i="9"/>
  <c r="K734" i="9"/>
  <c r="J734" i="9"/>
  <c r="I734" i="9"/>
  <c r="H734" i="9"/>
  <c r="G734" i="9"/>
  <c r="F734" i="9"/>
  <c r="E734" i="9"/>
  <c r="D734" i="9"/>
  <c r="C734" i="9"/>
  <c r="B734" i="9"/>
  <c r="A734" i="9"/>
  <c r="BE733" i="9"/>
  <c r="BD733" i="9"/>
  <c r="BC733" i="9"/>
  <c r="BB733" i="9"/>
  <c r="BA733" i="9"/>
  <c r="AZ733" i="9"/>
  <c r="AY733" i="9"/>
  <c r="AX733" i="9"/>
  <c r="AW733" i="9"/>
  <c r="AV733" i="9"/>
  <c r="AU733" i="9"/>
  <c r="AT733" i="9"/>
  <c r="AS733" i="9"/>
  <c r="AR733" i="9"/>
  <c r="AQ733" i="9"/>
  <c r="AP733" i="9"/>
  <c r="AO733" i="9"/>
  <c r="AN733" i="9"/>
  <c r="AM733" i="9"/>
  <c r="AL733" i="9"/>
  <c r="AK733" i="9"/>
  <c r="AJ733" i="9"/>
  <c r="AI733" i="9"/>
  <c r="AH733" i="9"/>
  <c r="AG733" i="9"/>
  <c r="AF733" i="9"/>
  <c r="AE733" i="9"/>
  <c r="AD733" i="9"/>
  <c r="AC733" i="9"/>
  <c r="AB733" i="9"/>
  <c r="AA733" i="9"/>
  <c r="Z733" i="9"/>
  <c r="Y733" i="9"/>
  <c r="X733" i="9"/>
  <c r="W733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D733" i="9"/>
  <c r="C733" i="9"/>
  <c r="B733" i="9"/>
  <c r="A733" i="9"/>
  <c r="BK739" i="2" l="1"/>
  <c r="BQ739" i="2" s="1"/>
  <c r="BQ738" i="2"/>
  <c r="BN735" i="2"/>
  <c r="BM735" i="2"/>
  <c r="BN734" i="2"/>
  <c r="BM734" i="2"/>
  <c r="BE732" i="9" l="1"/>
  <c r="BD732" i="9"/>
  <c r="BC732" i="9"/>
  <c r="BB732" i="9"/>
  <c r="BA732" i="9"/>
  <c r="AZ732" i="9"/>
  <c r="AY732" i="9"/>
  <c r="AX732" i="9"/>
  <c r="AW732" i="9"/>
  <c r="AV732" i="9"/>
  <c r="AU732" i="9"/>
  <c r="AT732" i="9"/>
  <c r="AS732" i="9"/>
  <c r="AR732" i="9"/>
  <c r="AQ732" i="9"/>
  <c r="AP732" i="9"/>
  <c r="AO732" i="9"/>
  <c r="AN732" i="9"/>
  <c r="AM732" i="9"/>
  <c r="AL732" i="9"/>
  <c r="AK732" i="9"/>
  <c r="AJ732" i="9"/>
  <c r="AI732" i="9"/>
  <c r="AH732" i="9"/>
  <c r="AG732" i="9"/>
  <c r="AF732" i="9"/>
  <c r="AE732" i="9"/>
  <c r="AD732" i="9"/>
  <c r="AC732" i="9"/>
  <c r="AB732" i="9"/>
  <c r="AA732" i="9"/>
  <c r="Z732" i="9"/>
  <c r="Y732" i="9"/>
  <c r="X732" i="9"/>
  <c r="W732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D732" i="9"/>
  <c r="C732" i="9"/>
  <c r="B732" i="9"/>
  <c r="A732" i="9"/>
  <c r="BE731" i="9" l="1"/>
  <c r="BD731" i="9"/>
  <c r="BC731" i="9"/>
  <c r="BB731" i="9"/>
  <c r="BA731" i="9"/>
  <c r="AZ731" i="9"/>
  <c r="AY731" i="9"/>
  <c r="AX731" i="9"/>
  <c r="AW731" i="9"/>
  <c r="AV731" i="9"/>
  <c r="AU731" i="9"/>
  <c r="AT731" i="9"/>
  <c r="AS731" i="9"/>
  <c r="AR731" i="9"/>
  <c r="AQ731" i="9"/>
  <c r="AP731" i="9"/>
  <c r="AO731" i="9"/>
  <c r="AN731" i="9"/>
  <c r="AM731" i="9"/>
  <c r="AL731" i="9"/>
  <c r="AK731" i="9"/>
  <c r="AJ731" i="9"/>
  <c r="AI731" i="9"/>
  <c r="AH731" i="9"/>
  <c r="AG731" i="9"/>
  <c r="AF731" i="9"/>
  <c r="AE731" i="9"/>
  <c r="AD731" i="9"/>
  <c r="AC731" i="9"/>
  <c r="AB731" i="9"/>
  <c r="AA731" i="9"/>
  <c r="Z731" i="9"/>
  <c r="Y731" i="9"/>
  <c r="X731" i="9"/>
  <c r="W731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D731" i="9"/>
  <c r="C731" i="9"/>
  <c r="B731" i="9"/>
  <c r="A731" i="9"/>
  <c r="BE730" i="9"/>
  <c r="BD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A730" i="9"/>
  <c r="BM731" i="2"/>
  <c r="BN731" i="2"/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40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A675" i="9" s="1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52" i="2"/>
  <c r="BO752" i="2"/>
  <c r="BO751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38" i="9"/>
  <c r="BD459" i="9"/>
  <c r="BD4" i="9"/>
  <c r="BE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V738" i="9"/>
  <c r="U738" i="9"/>
  <c r="T738" i="9"/>
  <c r="S738" i="9"/>
  <c r="R738" i="9"/>
  <c r="Q738" i="9"/>
  <c r="P738" i="9"/>
  <c r="O738" i="9"/>
  <c r="N738" i="9"/>
  <c r="M738" i="9"/>
  <c r="L738" i="9"/>
  <c r="K738" i="9"/>
  <c r="J738" i="9"/>
  <c r="I738" i="9"/>
  <c r="H738" i="9"/>
  <c r="G738" i="9"/>
  <c r="F738" i="9"/>
  <c r="E738" i="9"/>
  <c r="D738" i="9"/>
  <c r="C738" i="9"/>
  <c r="B738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39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39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39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39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39" i="2"/>
  <c r="AG11" i="9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46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51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50" i="2"/>
  <c r="BO750" i="2"/>
  <c r="BO757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49" i="2"/>
  <c r="BO749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48" i="2"/>
  <c r="BO748" i="2"/>
  <c r="BO755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47" i="2"/>
  <c r="BP747" i="2"/>
  <c r="BO754" i="2" s="1"/>
  <c r="BS150" i="2"/>
  <c r="S7" i="9"/>
  <c r="S4" i="9"/>
  <c r="N4" i="9"/>
  <c r="BR742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45" i="2"/>
  <c r="BN746" i="2"/>
  <c r="BP746" i="2"/>
  <c r="BO746" i="2"/>
  <c r="BP745" i="2"/>
  <c r="BO745" i="2"/>
  <c r="BM745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58" i="2"/>
  <c r="AE5" i="9"/>
  <c r="D13" i="2"/>
  <c r="D11" i="9" s="1"/>
  <c r="AI5" i="9"/>
  <c r="AL4" i="9"/>
  <c r="AU13" i="2"/>
  <c r="AU739" i="2" s="1"/>
  <c r="E5" i="9"/>
  <c r="X5" i="9"/>
  <c r="T13" i="2"/>
  <c r="T11" i="9" s="1"/>
  <c r="AN13" i="2"/>
  <c r="AN11" i="9" s="1"/>
  <c r="H739" i="2"/>
  <c r="AV4" i="9"/>
  <c r="C739" i="2"/>
  <c r="AC739" i="2"/>
  <c r="AA5" i="9"/>
  <c r="AK4" i="9"/>
  <c r="AQ4" i="9"/>
  <c r="AV13" i="2"/>
  <c r="AV739" i="2"/>
  <c r="R5" i="9"/>
  <c r="AS13" i="2"/>
  <c r="AS11" i="9" s="1"/>
  <c r="I739" i="2"/>
  <c r="E739" i="2"/>
  <c r="AR4" i="9"/>
  <c r="BC11" i="9"/>
  <c r="BC739" i="2"/>
  <c r="X11" i="9"/>
  <c r="N739" i="2"/>
  <c r="M13" i="2"/>
  <c r="AR13" i="2"/>
  <c r="AR11" i="9"/>
  <c r="AR506" i="9"/>
  <c r="BM747" i="2"/>
  <c r="BC4" i="9"/>
  <c r="BB739" i="2"/>
  <c r="AT4" i="9"/>
  <c r="AJ13" i="2"/>
  <c r="AJ11" i="9"/>
  <c r="S13" i="2"/>
  <c r="S11" i="9"/>
  <c r="AP13" i="2"/>
  <c r="AP11" i="9"/>
  <c r="BN752" i="2"/>
  <c r="BM759" i="2" s="1"/>
  <c r="W739" i="2"/>
  <c r="W11" i="9"/>
  <c r="F739" i="2"/>
  <c r="AM739" i="2"/>
  <c r="B739" i="2"/>
  <c r="BB11" i="9"/>
  <c r="AT505" i="9"/>
  <c r="AD13" i="2"/>
  <c r="AD11" i="9" s="1"/>
  <c r="K115" i="9"/>
  <c r="J13" i="2"/>
  <c r="E11" i="9"/>
  <c r="AP4" i="9"/>
  <c r="BM752" i="2"/>
  <c r="BO759" i="2"/>
  <c r="S739" i="2"/>
  <c r="AN480" i="9"/>
  <c r="AE433" i="9"/>
  <c r="AB11" i="9"/>
  <c r="AA346" i="9"/>
  <c r="AA739" i="2"/>
  <c r="Y4" i="9"/>
  <c r="Y13" i="2"/>
  <c r="Y11" i="9" s="1"/>
  <c r="U165" i="9"/>
  <c r="AY564" i="9"/>
  <c r="BN751" i="2"/>
  <c r="AL739" i="2"/>
  <c r="G103" i="9"/>
  <c r="G739" i="2"/>
  <c r="BM749" i="2"/>
  <c r="AK739" i="2"/>
  <c r="AK427" i="9"/>
  <c r="BN748" i="2"/>
  <c r="AF13" i="2"/>
  <c r="AF11" i="9" s="1"/>
  <c r="AF5" i="9"/>
  <c r="O13" i="2"/>
  <c r="O11" i="9" s="1"/>
  <c r="O5" i="9"/>
  <c r="BM750" i="2"/>
  <c r="L11" i="9"/>
  <c r="BE11" i="9"/>
  <c r="BD11" i="9"/>
  <c r="D739" i="2"/>
  <c r="AR739" i="2"/>
  <c r="AU11" i="9"/>
  <c r="AP739" i="2"/>
  <c r="AN739" i="2"/>
  <c r="AJ739" i="2"/>
  <c r="J11" i="9"/>
  <c r="J739" i="2"/>
  <c r="O739" i="2"/>
  <c r="Q739" i="2"/>
  <c r="Q11" i="9"/>
  <c r="P13" i="2"/>
  <c r="P5" i="9"/>
  <c r="AT556" i="9"/>
  <c r="AW11" i="9"/>
  <c r="AW739" i="2"/>
  <c r="AQ561" i="9"/>
  <c r="AQ739" i="2"/>
  <c r="T310" i="9"/>
  <c r="T739" i="2"/>
  <c r="R11" i="9"/>
  <c r="R739" i="2"/>
  <c r="Y739" i="2"/>
  <c r="M11" i="9"/>
  <c r="M739" i="2"/>
  <c r="AH13" i="2"/>
  <c r="AH11" i="9" s="1"/>
  <c r="AH5" i="9"/>
  <c r="AE11" i="9"/>
  <c r="AE739" i="2"/>
  <c r="K739" i="2"/>
  <c r="K99" i="9"/>
  <c r="AS739" i="2"/>
  <c r="AV11" i="9"/>
  <c r="BN750" i="2"/>
  <c r="BM757" i="2" s="1"/>
  <c r="BN749" i="2"/>
  <c r="BM756" i="2" s="1"/>
  <c r="AF739" i="2"/>
  <c r="BM751" i="2"/>
  <c r="BM758" i="2" s="1"/>
  <c r="BN747" i="2"/>
  <c r="BM754" i="2" s="1"/>
  <c r="Z13" i="2"/>
  <c r="BM748" i="2"/>
  <c r="BM755" i="2" s="1"/>
  <c r="AO13" i="2"/>
  <c r="AH739" i="2"/>
  <c r="P11" i="9"/>
  <c r="Z11" i="9"/>
  <c r="Z739" i="2"/>
  <c r="P739" i="2"/>
  <c r="BE739" i="2" l="1"/>
  <c r="BD739" i="2"/>
  <c r="AT739" i="2"/>
  <c r="AY739" i="2"/>
  <c r="AZ739" i="2"/>
  <c r="BA11" i="9"/>
  <c r="BA739" i="9" s="1"/>
  <c r="BA739" i="2"/>
  <c r="N739" i="9"/>
  <c r="AM739" i="9"/>
  <c r="S739" i="9"/>
  <c r="S740" i="9" s="1"/>
  <c r="AX739" i="9"/>
  <c r="AL739" i="9"/>
  <c r="BE739" i="9"/>
  <c r="O739" i="9"/>
  <c r="O740" i="9" s="1"/>
  <c r="AY739" i="9"/>
  <c r="B739" i="9"/>
  <c r="B740" i="9" s="1"/>
  <c r="X739" i="9"/>
  <c r="AU739" i="9"/>
  <c r="G739" i="9"/>
  <c r="G740" i="9" s="1"/>
  <c r="AG739" i="9"/>
  <c r="E739" i="9"/>
  <c r="E740" i="9" s="1"/>
  <c r="D739" i="9"/>
  <c r="D740" i="9" s="1"/>
  <c r="AD739" i="2"/>
  <c r="AB739" i="9"/>
  <c r="BB739" i="9"/>
  <c r="W739" i="9"/>
  <c r="BQ15" i="2"/>
  <c r="Q739" i="9"/>
  <c r="Q740" i="9" s="1"/>
  <c r="BD739" i="9"/>
  <c r="BC739" i="9"/>
  <c r="AC739" i="9"/>
  <c r="AF739" i="9"/>
  <c r="Y739" i="9"/>
  <c r="AS739" i="9"/>
  <c r="I739" i="9"/>
  <c r="I740" i="9" s="1"/>
  <c r="F739" i="9"/>
  <c r="F740" i="9" s="1"/>
  <c r="AT739" i="9"/>
  <c r="K739" i="9"/>
  <c r="K740" i="9" s="1"/>
  <c r="AP739" i="9"/>
  <c r="AJ739" i="9"/>
  <c r="AZ739" i="9"/>
  <c r="P739" i="9"/>
  <c r="P740" i="9" s="1"/>
  <c r="AV739" i="9"/>
  <c r="R739" i="9"/>
  <c r="R740" i="9" s="1"/>
  <c r="AW739" i="9"/>
  <c r="AK739" i="9"/>
  <c r="AA739" i="9"/>
  <c r="H739" i="9"/>
  <c r="H740" i="9" s="1"/>
  <c r="J739" i="9"/>
  <c r="J740" i="9" s="1"/>
  <c r="C739" i="9"/>
  <c r="C740" i="9" s="1"/>
  <c r="AH739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39" i="9"/>
  <c r="AE739" i="9"/>
  <c r="M739" i="9"/>
  <c r="M740" i="9" s="1"/>
  <c r="AQ739" i="9"/>
  <c r="AI739" i="2"/>
  <c r="L739" i="9"/>
  <c r="L740" i="9" s="1"/>
  <c r="AD739" i="9"/>
  <c r="AR739" i="9"/>
  <c r="AN739" i="9"/>
  <c r="AI739" i="9"/>
  <c r="AO11" i="9"/>
  <c r="AO739" i="9" s="1"/>
  <c r="AO739" i="2"/>
  <c r="T739" i="9"/>
  <c r="T740" i="9" s="1"/>
  <c r="BO756" i="2"/>
  <c r="V11" i="9"/>
  <c r="V739" i="9" s="1"/>
  <c r="V739" i="2"/>
  <c r="U13" i="2"/>
  <c r="U5" i="9"/>
  <c r="BL719" i="2" l="1"/>
  <c r="BL720" i="2" s="1"/>
  <c r="BL721" i="2" s="1"/>
  <c r="BL722" i="2" s="1"/>
  <c r="BL723" i="2" s="1"/>
  <c r="BQ18" i="2"/>
  <c r="BK19" i="2"/>
  <c r="BQ17" i="2"/>
  <c r="U11" i="9"/>
  <c r="U739" i="9" s="1"/>
  <c r="U739" i="2"/>
  <c r="BF740" i="2" s="1"/>
  <c r="U740" i="9" l="1"/>
  <c r="BL724" i="2"/>
  <c r="BL725" i="2" s="1"/>
  <c r="BL726" i="2" s="1"/>
  <c r="BL727" i="2" s="1"/>
  <c r="BL728" i="2" s="1"/>
  <c r="BL729" i="2" s="1"/>
  <c r="BL730" i="2" s="1"/>
  <c r="BL731" i="2" s="1"/>
  <c r="BL732" i="2" s="1"/>
  <c r="BL733" i="2" s="1"/>
  <c r="BL734" i="2" s="1"/>
  <c r="BL735" i="2" s="1"/>
  <c r="BL736" i="2" s="1"/>
  <c r="BQ19" i="2"/>
  <c r="BK20" i="2"/>
  <c r="BE740" i="9"/>
  <c r="BK21" i="2" l="1"/>
  <c r="BQ20" i="2"/>
  <c r="BL740" i="2"/>
  <c r="BQ740" i="2"/>
  <c r="BG740" i="2"/>
  <c r="BQ21" i="2" l="1"/>
  <c r="BK22" i="2"/>
  <c r="BR740" i="2"/>
  <c r="BL741" i="2"/>
  <c r="BL743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K727" i="2" s="1"/>
  <c r="BQ725" i="2"/>
  <c r="BK728" i="2" l="1"/>
  <c r="BQ727" i="2"/>
  <c r="BQ726" i="2"/>
  <c r="BK729" i="2" l="1"/>
  <c r="BQ729" i="2" s="1"/>
  <c r="BQ728" i="2"/>
  <c r="BK730" i="2" l="1"/>
  <c r="BK731" i="2" l="1"/>
  <c r="BQ730" i="2"/>
  <c r="BQ731" i="2" l="1"/>
  <c r="BK732" i="2"/>
  <c r="BQ732" i="2" s="1"/>
  <c r="BK733" i="2" l="1"/>
  <c r="BK734" i="2" l="1"/>
  <c r="BQ733" i="2"/>
  <c r="BQ734" i="2" l="1"/>
  <c r="BK735" i="2"/>
  <c r="BK736" i="2" l="1"/>
  <c r="BQ735" i="2"/>
  <c r="BQ736" i="2" l="1"/>
  <c r="BR739" i="2" l="1"/>
  <c r="BK741" i="2"/>
  <c r="BK743" i="2" l="1"/>
  <c r="BQ743" i="2" s="1"/>
  <c r="BR743" i="2" s="1"/>
  <c r="BQ741" i="2"/>
  <c r="BR741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<sst xmlns="http://schemas.openxmlformats.org/spreadsheetml/2006/main" count="1149" uniqueCount="525">
  <si>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</si>
  <si>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</si>
  <si>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</si>
  <si>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</si>
  <si>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</si>
  <si>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</si>
  <si>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</si>
  <si>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</si>
  <si>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</si>
  <si>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</si>
  <si>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</si>
  <si>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</si>
  <si>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</si>
  <si>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</si>
  <si>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</si>
  <si>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</si>
  <si>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</si>
  <si>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</si>
  <si>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</si>
  <si>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</si>
  <si>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</si>
  <si>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</si>
  <si>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</si>
  <si>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</si>
  <si>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</si>
  <si>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</si>
  <si>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</si>
  <si>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</si>
  <si>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</si>
  <si>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</si>
  <si>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</si>
  <si>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</si>
  <si>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</si>
  <si>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</si>
  <si>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</si>
  <si>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</si>
  <si>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</si>
  <si>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</si>
  <si>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</si>
  <si>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</si>
  <si>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</si>
  <si>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</si>
  <si>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</si>
  <si>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</si>
  <si>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</si>
  <si>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</si>
  <si>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</si>
  <si>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</si>
  <si>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</si>
  <si>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</si>
  <si>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</si>
  <si>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</si>
  <si>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</si>
  <si>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</si>
  <si>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</si>
  <si>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</si>
  <si>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</si>
  <si>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</si>
  <si>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</si>
  <si>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</si>
  <si>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</si>
  <si>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</si>
  <si>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</si>
  <si>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</si>
  <si>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</si>
  <si>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</si>
  <si>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</si>
  <si>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</si>
  <si>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</si>
  <si>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</si>
  <si>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</si>
  <si>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</si>
  <si>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</si>
  <si>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</si>
  <si>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</si>
  <si>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</si>
  <si>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</si>
  <si>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</si>
  <si>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</si>
  <si>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</si>
  <si>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</si>
  <si>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</si>
  <si>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</si>
  <si>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</si>
  <si>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</si>
  <si>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</si>
  <si>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</si>
  <si>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</si>
  <si>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</si>
  <si>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</si>
  <si>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</si>
  <si>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</si>
  <si>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</si>
  <si>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</si>
  <si>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</si>
  <si>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</si>
  <si>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</si>
  <si>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</si>
  <si>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</si>
  <si>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</si>
  <si>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</si>
  <si>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</si>
  <si>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</si>
  <si>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</si>
  <si>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</si>
  <si>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</si>
  <si>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</si>
  <si>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</si>
  <si>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</si>
  <si>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</si>
  <si>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</si>
  <si>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</si>
  <si>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</si>
  <si>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</si>
  <si>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</si>
  <si>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</si>
  <si>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</si>
  <si>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</si>
  <si>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</si>
  <si>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</si>
  <si>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</si>
  <si>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</si>
  <si>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</si>
  <si>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</si>
  <si>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</si>
  <si>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</si>
  <si>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</si>
  <si>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</si>
  <si>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</si>
  <si>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</si>
  <si>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</si>
  <si>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</si>
  <si>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</si>
  <si>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</si>
  <si>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</si>
  <si>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</si>
  <si>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</si>
  <si>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</si>
  <si>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</si>
  <si>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</si>
  <si>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</si>
  <si>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</si>
  <si>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</si>
  <si>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</si>
  <si>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</si>
  <si>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</si>
  <si>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</si>
  <si>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</si>
  <si>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</si>
  <si>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</si>
  <si>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</si>
  <si>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</si>
  <si>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</si>
  <si>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</si>
  <si>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</si>
  <si>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</si>
  <si>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</si>
  <si>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</si>
  <si>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</si>
  <si>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</si>
  <si>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</si>
  <si>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</si>
  <si>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</si>
  <si>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</si>
  <si>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</si>
  <si>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</si>
  <si>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</si>
  <si>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</si>
  <si>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</si>
  <si>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</si>
  <si>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</si>
  <si>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</si>
  <si>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</si>
  <si>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</si>
  <si>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</si>
  <si>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</si>
  <si>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</si>
  <si>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</si>
  <si>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</si>
  <si>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</si>
  <si>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</si>
  <si>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</si>
  <si>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</si>
  <si>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</si>
  <si>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</si>
  <si>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</si>
  <si>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</si>
  <si>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</si>
  <si>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</si>
  <si>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</si>
  <si>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</si>
  <si>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</si>
  <si>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</si>
  <si>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</si>
  <si>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</si>
  <si>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</si>
  <si>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</si>
  <si>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</si>
  <si>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</si>
  <si>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</si>
  <si>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</si>
  <si>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</si>
  <si>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</si>
  <si>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</si>
  <si>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</si>
  <si>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</si>
  <si>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</si>
  <si>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</si>
  <si>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</si>
  <si>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</si>
  <si>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</si>
  <si>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</si>
  <si>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</si>
  <si>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</si>
  <si>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</si>
  <si>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</si>
  <si>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</si>
  <si>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</si>
  <si>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</si>
  <si>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</si>
  <si>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</si>
  <si>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</si>
  <si>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</si>
  <si>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</si>
  <si>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</si>
  <si>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</si>
  <si>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</si>
  <si>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</si>
  <si>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</si>
  <si>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</si>
  <si>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</si>
  <si>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</si>
  <si>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</si>
  <si>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</si>
  <si>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</si>
  <si>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</si>
  <si>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</si>
  <si>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</si>
  <si>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</si>
  <si>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</si>
  <si>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</si>
  <si>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</si>
  <si>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</si>
  <si>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</si>
  <si>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</si>
  <si>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</si>
  <si>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</si>
  <si>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</si>
  <si>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</si>
  <si>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</si>
  <si>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</si>
  <si>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</si>
  <si>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</si>
  <si>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</si>
  <si>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</si>
  <si>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</si>
  <si>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</si>
  <si>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</si>
  <si>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</si>
  <si>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</si>
  <si>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</si>
  <si>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</si>
  <si>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</si>
  <si>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</si>
  <si>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</si>
  <si>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</si>
  <si>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</si>
  <si>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</si>
  <si>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</si>
  <si>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</si>
  <si>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</si>
  <si>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</si>
  <si>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</si>
  <si>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</si>
  <si>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</si>
  <si>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</si>
  <si>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</si>
  <si>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</si>
  <si>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</si>
  <si>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</si>
  <si>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</si>
  <si>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</si>
  <si>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</si>
  <si>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</si>
  <si>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</si>
  <si>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</si>
  <si>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</si>
  <si>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</si>
  <si>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</si>
  <si>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</si>
  <si>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</si>
  <si>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</si>
  <si>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</si>
  <si>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</si>
  <si>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</si>
  <si>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</si>
  <si>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</si>
  <si>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</si>
  <si>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</si>
  <si>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</si>
  <si>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</si>
  <si>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</si>
  <si>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</si>
  <si>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</si>
  <si>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</si>
  <si>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</si>
  <si>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</si>
  <si>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</si>
  <si>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</si>
  <si>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</si>
  <si>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</si>
  <si>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</si>
  <si>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</si>
  <si>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</si>
  <si>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</si>
  <si>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</si>
  <si>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</si>
  <si>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</si>
  <si>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</si>
  <si>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</si>
  <si>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</si>
  <si>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</si>
  <si>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</si>
  <si>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</si>
  <si>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</si>
  <si>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</si>
  <si>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</si>
  <si>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</si>
  <si>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</si>
  <si>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</si>
  <si>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</si>
  <si>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</si>
  <si>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</si>
  <si>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</si>
  <si>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</si>
  <si>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</si>
  <si>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</si>
  <si>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</si>
  <si>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</si>
  <si>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</si>
  <si>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</si>
  <si>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</si>
  <si>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</si>
  <si>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</si>
  <si>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</si>
  <si>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</si>
  <si>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</si>
  <si>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</si>
  <si>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</si>
  <si>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</si>
  <si>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</si>
  <si>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</si>
  <si>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</si>
  <si>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</si>
  <si>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</si>
  <si>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</si>
  <si>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</si>
  <si>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</si>
  <si>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</si>
  <si>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</si>
  <si>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</si>
  <si>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</si>
  <si>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</si>
  <si>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</si>
  <si>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</si>
  <si>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</si>
  <si>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</si>
  <si>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</si>
  <si>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</si>
  <si>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</si>
  <si>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</si>
  <si>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</si>
  <si>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</si>
  <si>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</si>
  <si>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</si>
  <si>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</si>
  <si>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</si>
  <si>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</si>
  <si>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</si>
  <si>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</si>
  <si>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</si>
  <si>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</si>
  <si>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</si>
  <si>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</si>
  <si>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</si>
  <si>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</si>
  <si>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</si>
  <si>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</si>
  <si>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</si>
  <si>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</si>
  <si>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</si>
  <si>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</si>
  <si>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</si>
  <si>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</si>
  <si>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</si>
  <si>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</si>
  <si>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</si>
  <si>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</si>
  <si>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</si>
  <si>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</si>
  <si>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</si>
  <si>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</si>
  <si>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</si>
  <si>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</si>
  <si>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</si>
  <si>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</si>
  <si>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</si>
  <si>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</si>
  <si>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</si>
  <si>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</si>
  <si>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</si>
  <si>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</si>
  <si>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</si>
  <si>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</si>
  <si>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</si>
  <si>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</si>
  <si>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</si>
  <si>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</si>
  <si>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</si>
  <si>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</si>
  <si>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</si>
  <si>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</si>
  <si>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</si>
  <si>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</si>
  <si>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</si>
  <si>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</si>
  <si>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</si>
  <si>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</si>
  <si>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</si>
  <si>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</si>
  <si>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</si>
  <si>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</si>
  <si>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</si>
  <si>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</si>
  <si>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</si>
  <si>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</si>
  <si>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</si>
  <si>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</si>
  <si>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</si>
  <si>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</si>
  <si>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</si>
  <si>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</si>
  <si>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</si>
  <si>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</si>
  <si>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</si>
  <si>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</si>
  <si>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</si>
  <si>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</si>
  <si>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</si>
  <si>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</si>
  <si>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</si>
  <si>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</si>
  <si>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</si>
  <si>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</si>
  <si>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</si>
  <si>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</si>
  <si>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</si>
  <si>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</si>
  <si>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</si>
  <si>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</si>
  <si>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</si>
  <si>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</si>
  <si>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</si>
  <si>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</si>
  <si>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</si>
  <si>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</si>
  <si>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</si>
  <si>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</si>
  <si>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</si>
  <si>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</si>
  <si>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</si>
  <si>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</si>
  <si>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</si>
  <si>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</si>
  <si>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</si>
  <si>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</si>
  <si>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</si>
  <si>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</si>
  <si>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</si>
  <si>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</si>
  <si>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</si>
  <si>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</si>
  <si>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</si>
  <si>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</si>
  <si>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</si>
  <si>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</si>
  <si>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</si>
  <si>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</si>
  <si>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</si>
  <si>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</si>
  <si>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</si>
  <si>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</si>
  <si>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</si>
  <si>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</si>
  <si>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</si>
  <si>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</si>
  <si>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</si>
  <si>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</si>
  <si>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</si>
  <si>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</si>
  <si>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</si>
  <si>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</si>
  <si>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</si>
  <si>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</si>
  <si>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</si>
  <si>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</si>
  <si>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</si>
  <si>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</si>
  <si>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</si>
  <si>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</si>
  <si>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</si>
  <si>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</si>
  <si>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</si>
  <si>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</si>
  <si>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</si>
  <si>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</si>
  <si>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</si>
  <si>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</si>
  <si>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</si>
  <si>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</si>
  <si>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</si>
  <si>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</si>
  <si>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</si>
  <si>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</si>
  <si>
    <t xml:space="preserve">Transfer to GF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</si>
</sst>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59"/>
  <sheetViews>
    <sheetView tabSelected="1" topLeftCell="BG1" zoomScaleNormal="100" workbookViewId="0">
      <pane ySplit="13" topLeftCell="A722" activePane="bottomLeft" state="frozen"/>
      <selection pane="bottomLeft" activeCell="BN728" sqref="BN728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7888.31+9447.63+305197.2+10000+3356+3573.75+73360+48330.4+379+1928</f>
        <v>463460.29000000004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69" t="s">
        <v>85</v>
      </c>
      <c r="BJ8" s="270"/>
      <c r="BK8" s="270"/>
      <c r="BL8" s="270"/>
      <c r="BM8" s="270"/>
      <c r="BN8" s="270"/>
      <c r="BO8" s="270"/>
      <c r="BP8" s="270"/>
      <c r="BQ8" s="271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6" t="s">
        <v>106</v>
      </c>
      <c r="B10" s="265" t="s">
        <v>108</v>
      </c>
      <c r="C10" s="265" t="s">
        <v>118</v>
      </c>
      <c r="D10" s="265" t="s">
        <v>119</v>
      </c>
      <c r="E10" s="265" t="s">
        <v>121</v>
      </c>
      <c r="F10" s="265" t="s">
        <v>122</v>
      </c>
      <c r="G10" s="265" t="s">
        <v>178</v>
      </c>
      <c r="H10" s="265" t="s">
        <v>124</v>
      </c>
      <c r="I10" s="265" t="s">
        <v>125</v>
      </c>
      <c r="J10" s="254" t="s">
        <v>126</v>
      </c>
      <c r="K10" s="265" t="s">
        <v>127</v>
      </c>
      <c r="L10" s="265" t="s">
        <v>129</v>
      </c>
      <c r="M10" s="254" t="s">
        <v>128</v>
      </c>
      <c r="N10" s="265" t="s">
        <v>130</v>
      </c>
      <c r="O10" s="254" t="s">
        <v>131</v>
      </c>
      <c r="P10" s="254" t="s">
        <v>133</v>
      </c>
      <c r="Q10" s="254" t="s">
        <v>86</v>
      </c>
      <c r="R10" s="254" t="s">
        <v>144</v>
      </c>
      <c r="S10" s="254" t="s">
        <v>257</v>
      </c>
      <c r="T10" s="163"/>
      <c r="U10" s="254" t="s">
        <v>135</v>
      </c>
      <c r="V10" s="254" t="s">
        <v>188</v>
      </c>
      <c r="W10" s="254" t="s">
        <v>253</v>
      </c>
      <c r="X10" s="254" t="s">
        <v>229</v>
      </c>
      <c r="Y10" s="254" t="s">
        <v>255</v>
      </c>
      <c r="Z10" s="254" t="s">
        <v>209</v>
      </c>
      <c r="AA10" s="254" t="s">
        <v>248</v>
      </c>
      <c r="AB10" s="253" t="s">
        <v>256</v>
      </c>
      <c r="AC10" s="253" t="s">
        <v>273</v>
      </c>
      <c r="AD10" s="253" t="s">
        <v>272</v>
      </c>
      <c r="AE10" s="253" t="s">
        <v>325</v>
      </c>
      <c r="AF10" s="253" t="s">
        <v>254</v>
      </c>
      <c r="AG10" s="253" t="s">
        <v>282</v>
      </c>
      <c r="AH10" s="253" t="s">
        <v>284</v>
      </c>
      <c r="AI10" s="253" t="s">
        <v>299</v>
      </c>
      <c r="AJ10" s="253" t="s">
        <v>297</v>
      </c>
      <c r="AK10" s="253" t="s">
        <v>338</v>
      </c>
      <c r="AL10" s="253" t="s">
        <v>371</v>
      </c>
      <c r="AM10" s="253" t="s">
        <v>373</v>
      </c>
      <c r="AN10" s="253" t="s">
        <v>377</v>
      </c>
      <c r="AO10" s="253" t="s">
        <v>488</v>
      </c>
      <c r="AP10" s="253" t="s">
        <v>345</v>
      </c>
      <c r="AQ10" s="253" t="s">
        <v>369</v>
      </c>
      <c r="AR10" s="253" t="s">
        <v>368</v>
      </c>
      <c r="AS10" s="253" t="s">
        <v>395</v>
      </c>
      <c r="AT10" s="253" t="s">
        <v>399</v>
      </c>
      <c r="AU10" s="253" t="s">
        <v>422</v>
      </c>
      <c r="AV10" s="253" t="s">
        <v>407</v>
      </c>
      <c r="AW10" s="253" t="s">
        <v>423</v>
      </c>
      <c r="AX10" s="253" t="s">
        <v>452</v>
      </c>
      <c r="AY10" s="253" t="s">
        <v>425</v>
      </c>
      <c r="AZ10" s="253" t="s">
        <v>430</v>
      </c>
      <c r="BA10" s="253" t="s">
        <v>461</v>
      </c>
      <c r="BB10" s="253" t="s">
        <v>448</v>
      </c>
      <c r="BC10" s="253" t="s">
        <v>455</v>
      </c>
      <c r="BD10" s="253" t="s">
        <v>492</v>
      </c>
      <c r="BE10" s="253" t="s">
        <v>478</v>
      </c>
      <c r="BI10" s="274" t="s">
        <v>84</v>
      </c>
      <c r="BJ10" s="275"/>
      <c r="BK10" s="275"/>
      <c r="BL10" s="275"/>
      <c r="BM10" s="275"/>
      <c r="BN10" s="275"/>
      <c r="BO10" s="275"/>
      <c r="BP10" s="275"/>
      <c r="BQ10" s="276"/>
      <c r="BR10" s="241"/>
    </row>
    <row r="11" spans="1:72" ht="9" customHeight="1" thickBot="1">
      <c r="A11" s="267"/>
      <c r="B11" s="265"/>
      <c r="C11" s="265"/>
      <c r="D11" s="265"/>
      <c r="E11" s="265"/>
      <c r="F11" s="265"/>
      <c r="G11" s="265"/>
      <c r="H11" s="265"/>
      <c r="I11" s="265"/>
      <c r="J11" s="254"/>
      <c r="K11" s="265"/>
      <c r="L11" s="265"/>
      <c r="M11" s="254"/>
      <c r="N11" s="265"/>
      <c r="O11" s="254"/>
      <c r="P11" s="254"/>
      <c r="Q11" s="254"/>
      <c r="R11" s="254"/>
      <c r="S11" s="254"/>
      <c r="T11" s="163"/>
      <c r="U11" s="254"/>
      <c r="V11" s="254"/>
      <c r="W11" s="254"/>
      <c r="X11" s="254"/>
      <c r="Y11" s="254"/>
      <c r="Z11" s="254"/>
      <c r="AA11" s="254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 t="s">
        <v>489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8"/>
      <c r="B12" s="265"/>
      <c r="C12" s="265"/>
      <c r="D12" s="265"/>
      <c r="E12" s="265"/>
      <c r="F12" s="265"/>
      <c r="G12" s="265"/>
      <c r="H12" s="265"/>
      <c r="I12" s="265"/>
      <c r="J12" s="254"/>
      <c r="K12" s="265"/>
      <c r="L12" s="265"/>
      <c r="M12" s="254"/>
      <c r="N12" s="265"/>
      <c r="O12" s="254"/>
      <c r="P12" s="254"/>
      <c r="Q12" s="254"/>
      <c r="R12" s="254"/>
      <c r="S12" s="254"/>
      <c r="T12" s="163"/>
      <c r="U12" s="254"/>
      <c r="V12" s="254"/>
      <c r="W12" s="254"/>
      <c r="X12" s="254"/>
      <c r="Y12" s="254"/>
      <c r="Z12" s="254"/>
      <c r="AA12" s="254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 t="s">
        <v>490</v>
      </c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I12" s="73"/>
      <c r="BJ12" s="7"/>
      <c r="BK12" s="259" t="s">
        <v>5</v>
      </c>
      <c r="BL12" s="260"/>
      <c r="BM12" s="277" t="s">
        <v>7</v>
      </c>
      <c r="BN12" s="278"/>
      <c r="BO12" s="272" t="s">
        <v>8</v>
      </c>
      <c r="BP12" s="273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 hidden="1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 hidden="1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 hidden="1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 hidden="1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 hidden="1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 hidden="1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 hidden="1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 hidden="1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 hidden="1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 hidden="1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 hidden="1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 hidden="1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 hidden="1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 hidden="1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 hidden="1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 hidden="1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 hidden="1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 hidden="1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 hidden="1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 hidden="1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 hidden="1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 hidden="1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 hidden="1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 hidden="1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 hidden="1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 hidden="1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 hidden="1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 hidden="1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 hidden="1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 hidden="1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 hidden="1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 hidden="1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 hidden="1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 hidden="1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 hidden="1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 hidden="1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 hidden="1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 hidden="1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 hidden="1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 hidden="1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 hidden="1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 hidden="1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 hidden="1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 hidden="1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 hidden="1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 hidden="1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 hidden="1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 hidden="1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 hidden="1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 hidden="1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 hidden="1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 hidden="1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 hidden="1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 hidden="1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 hidden="1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 hidden="1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 hidden="1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 hidden="1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 hidden="1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 hidden="1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 hidden="1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 hidden="1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 hidden="1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 hidden="1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 hidden="1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 hidden="1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39" si="35">SUM(BK635+BL635+BM635+BN635-BO635-BP635)</f>
        <v>601995.89000000118</v>
      </c>
      <c r="BR635" s="244"/>
      <c r="BS635" s="149"/>
      <c r="BT635" s="112"/>
      <c r="BU635" s="2"/>
    </row>
    <row r="636" spans="3:73" ht="15.75" hidden="1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 hidden="1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 hidden="1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 hidden="1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 hidden="1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 hidden="1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 hidden="1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 hidden="1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 hidden="1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 hidden="1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 hidden="1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 hidden="1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 hidden="1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 hidden="1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 hidden="1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 hidden="1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 hidden="1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 hidden="1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 hidden="1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 hidden="1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 hidden="1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 hidden="1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 hidden="1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 hidden="1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 hidden="1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 hidden="1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 hidden="1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 hidden="1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 hidden="1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 hidden="1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 hidden="1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 hidden="1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 hidden="1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 hidden="1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 hidden="1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 hidden="1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 hidden="1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 hidden="1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 hidden="1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 hidden="1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 hidden="1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 hidden="1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 hidden="1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 hidden="1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 hidden="1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 hidden="1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 hidden="1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 hidden="1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 hidden="1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 hidden="1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 hidden="1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 hidden="1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 hidden="1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 hidden="1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 hidden="1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 hidden="1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 hidden="1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 hidden="1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 hidden="1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4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4"/>
      <c r="BS720" s="149"/>
      <c r="BT720" s="112"/>
      <c r="BU720" s="2"/>
    </row>
    <row r="721" spans="3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4"/>
      <c r="BS721" s="149"/>
      <c r="BT721" s="112"/>
      <c r="BU721" s="2"/>
    </row>
    <row r="722" spans="3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4"/>
      <c r="BS722" s="149"/>
      <c r="BT722" s="112"/>
      <c r="BU722" s="2"/>
    </row>
    <row r="723" spans="3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4"/>
      <c r="BS723" s="149"/>
      <c r="BT723" s="112" t="s">
        <v>521</v>
      </c>
      <c r="BU723" s="2"/>
    </row>
    <row r="724" spans="3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39" si="39">SUM(BK723+BM723-BO723)</f>
        <v>134383.39500000139</v>
      </c>
      <c r="BL724" s="75">
        <f t="shared" ref="BL724:BL739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4"/>
      <c r="BS724" s="149"/>
      <c r="BT724" s="112"/>
      <c r="BU724" s="2"/>
    </row>
    <row r="725" spans="3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4"/>
      <c r="BS725" s="149"/>
      <c r="BT725" s="112"/>
      <c r="BU725" s="2"/>
    </row>
    <row r="726" spans="3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4"/>
      <c r="BS726" s="149"/>
      <c r="BT726" s="112"/>
      <c r="BU726" s="2"/>
    </row>
    <row r="727" spans="3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4"/>
      <c r="BS727" s="149"/>
      <c r="BT727" s="112"/>
      <c r="BU727" s="2"/>
    </row>
    <row r="728" spans="3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4"/>
      <c r="BS728" s="149"/>
      <c r="BT728" s="112"/>
      <c r="BU728" s="2"/>
    </row>
    <row r="729" spans="3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4"/>
      <c r="BS729" s="149"/>
      <c r="BT729" s="112"/>
      <c r="BU729" s="2"/>
    </row>
    <row r="730" spans="3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4"/>
      <c r="BS730" s="149"/>
      <c r="BT730" s="112"/>
      <c r="BU730" s="2"/>
    </row>
    <row r="731" spans="3:73" ht="15.75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>
        <v>40389</v>
      </c>
      <c r="BJ731" s="77" t="s">
        <v>482</v>
      </c>
      <c r="BK731" s="190">
        <f t="shared" si="39"/>
        <v>134401.08000000138</v>
      </c>
      <c r="BL731" s="75">
        <f t="shared" si="40"/>
        <v>1006350.7900000002</v>
      </c>
      <c r="BM731" s="189">
        <f>239.67/2</f>
        <v>119.83499999999999</v>
      </c>
      <c r="BN731" s="189">
        <f>239.67/2</f>
        <v>119.83499999999999</v>
      </c>
      <c r="BO731" s="189"/>
      <c r="BP731" s="189"/>
      <c r="BQ731" s="191">
        <f t="shared" si="35"/>
        <v>1140991.5400000014</v>
      </c>
      <c r="BR731" s="244"/>
      <c r="BS731" s="149"/>
      <c r="BT731" s="112"/>
      <c r="BU731" s="2"/>
    </row>
    <row r="732" spans="3:73" ht="15.75">
      <c r="C732" s="45"/>
      <c r="D732" s="45"/>
      <c r="E732" s="50"/>
      <c r="F732" s="50"/>
      <c r="G732" s="45"/>
      <c r="H732" s="45"/>
      <c r="I732" s="45"/>
      <c r="J732" s="54"/>
      <c r="K732" s="51"/>
      <c r="M732" s="50"/>
      <c r="N732" s="45"/>
      <c r="O732" s="54"/>
      <c r="P732" s="50"/>
      <c r="Q732" s="54"/>
      <c r="R732" s="173"/>
      <c r="S732" s="173"/>
      <c r="T732" s="173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I732" s="145">
        <v>40389</v>
      </c>
      <c r="BJ732" s="77" t="s">
        <v>435</v>
      </c>
      <c r="BK732" s="190">
        <f t="shared" si="39"/>
        <v>134520.91500000138</v>
      </c>
      <c r="BL732" s="75">
        <f t="shared" si="40"/>
        <v>1006470.6250000001</v>
      </c>
      <c r="BM732" s="189">
        <v>-42.5</v>
      </c>
      <c r="BN732" s="189">
        <v>-42.5</v>
      </c>
      <c r="BO732" s="189"/>
      <c r="BP732" s="189"/>
      <c r="BQ732" s="191">
        <f t="shared" si="35"/>
        <v>1140906.5400000014</v>
      </c>
      <c r="BR732" s="244"/>
      <c r="BS732" s="149"/>
      <c r="BT732" s="112"/>
      <c r="BU732" s="2"/>
    </row>
    <row r="733" spans="3:73" ht="15.75">
      <c r="C733" s="45"/>
      <c r="D733" s="45"/>
      <c r="E733" s="50"/>
      <c r="F733" s="50"/>
      <c r="G733" s="45"/>
      <c r="H733" s="45"/>
      <c r="I733" s="45"/>
      <c r="J733" s="54"/>
      <c r="K733" s="51"/>
      <c r="M733" s="50"/>
      <c r="N733" s="45"/>
      <c r="O733" s="54"/>
      <c r="P733" s="50"/>
      <c r="Q733" s="54"/>
      <c r="R733" s="173"/>
      <c r="S733" s="173"/>
      <c r="T733" s="173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I733" s="145">
        <v>40407</v>
      </c>
      <c r="BJ733" s="77" t="s">
        <v>481</v>
      </c>
      <c r="BK733" s="190">
        <f t="shared" si="39"/>
        <v>134478.41500000138</v>
      </c>
      <c r="BL733" s="75">
        <f t="shared" si="40"/>
        <v>1006428.1250000001</v>
      </c>
      <c r="BM733" s="189"/>
      <c r="BN733" s="189">
        <v>327.47000000000003</v>
      </c>
      <c r="BO733" s="189"/>
      <c r="BP733" s="189"/>
      <c r="BQ733" s="191">
        <f t="shared" si="35"/>
        <v>1141234.0100000014</v>
      </c>
      <c r="BR733" s="244"/>
      <c r="BS733" s="149"/>
      <c r="BT733" s="112"/>
      <c r="BU733" s="2"/>
    </row>
    <row r="734" spans="3:73" ht="15.75">
      <c r="C734" s="45"/>
      <c r="D734" s="45"/>
      <c r="E734" s="50"/>
      <c r="F734" s="50"/>
      <c r="G734" s="45"/>
      <c r="H734" s="45"/>
      <c r="I734" s="45"/>
      <c r="J734" s="54"/>
      <c r="K734" s="51"/>
      <c r="M734" s="50"/>
      <c r="N734" s="45"/>
      <c r="O734" s="54"/>
      <c r="P734" s="50"/>
      <c r="Q734" s="54"/>
      <c r="R734" s="173"/>
      <c r="S734" s="173"/>
      <c r="T734" s="173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I734" s="145">
        <v>40420</v>
      </c>
      <c r="BJ734" s="77" t="s">
        <v>485</v>
      </c>
      <c r="BK734" s="190">
        <f t="shared" si="39"/>
        <v>134478.41500000138</v>
      </c>
      <c r="BL734" s="75">
        <f t="shared" si="40"/>
        <v>1006755.5950000001</v>
      </c>
      <c r="BM734" s="189">
        <f>239.78/2</f>
        <v>119.89</v>
      </c>
      <c r="BN734" s="189">
        <f>239.72/2</f>
        <v>119.86</v>
      </c>
      <c r="BO734" s="189"/>
      <c r="BP734" s="189"/>
      <c r="BQ734" s="191">
        <f t="shared" si="35"/>
        <v>1141473.7600000014</v>
      </c>
      <c r="BR734" s="244"/>
      <c r="BS734" s="149"/>
      <c r="BT734" s="112"/>
      <c r="BU734" s="2"/>
    </row>
    <row r="735" spans="3:73" ht="15.75">
      <c r="C735" s="45"/>
      <c r="D735" s="45"/>
      <c r="E735" s="50"/>
      <c r="F735" s="50"/>
      <c r="G735" s="45"/>
      <c r="H735" s="45"/>
      <c r="I735" s="45"/>
      <c r="J735" s="54"/>
      <c r="K735" s="51"/>
      <c r="M735" s="50"/>
      <c r="N735" s="45"/>
      <c r="O735" s="54"/>
      <c r="P735" s="50"/>
      <c r="Q735" s="54"/>
      <c r="R735" s="173"/>
      <c r="S735" s="173"/>
      <c r="T735" s="173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I735" s="145">
        <v>40420</v>
      </c>
      <c r="BJ735" s="77" t="s">
        <v>439</v>
      </c>
      <c r="BK735" s="190">
        <f t="shared" si="39"/>
        <v>134598.30500000139</v>
      </c>
      <c r="BL735" s="75">
        <f t="shared" si="40"/>
        <v>1006875.4550000001</v>
      </c>
      <c r="BM735" s="189">
        <f>-85/2</f>
        <v>-42.5</v>
      </c>
      <c r="BN735" s="189">
        <f>-85/2</f>
        <v>-42.5</v>
      </c>
      <c r="BO735" s="189"/>
      <c r="BP735" s="189"/>
      <c r="BQ735" s="191">
        <f t="shared" si="35"/>
        <v>1141388.7600000014</v>
      </c>
      <c r="BR735" s="244"/>
      <c r="BS735" s="149"/>
      <c r="BT735" s="112"/>
      <c r="BU735" s="2"/>
    </row>
    <row r="736" spans="3:73" ht="15.75">
      <c r="C736" s="45"/>
      <c r="D736" s="45"/>
      <c r="E736" s="50"/>
      <c r="F736" s="50"/>
      <c r="G736" s="45"/>
      <c r="H736" s="45"/>
      <c r="I736" s="45"/>
      <c r="J736" s="54"/>
      <c r="K736" s="51"/>
      <c r="M736" s="50"/>
      <c r="N736" s="45"/>
      <c r="O736" s="54"/>
      <c r="P736" s="50"/>
      <c r="Q736" s="54"/>
      <c r="R736" s="173"/>
      <c r="S736" s="173"/>
      <c r="T736" s="173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I736" s="145">
        <v>40450</v>
      </c>
      <c r="BJ736" s="77" t="s">
        <v>513</v>
      </c>
      <c r="BK736" s="190">
        <f t="shared" si="39"/>
        <v>134555.80500000139</v>
      </c>
      <c r="BL736" s="75">
        <f t="shared" si="40"/>
        <v>1006832.9550000001</v>
      </c>
      <c r="BM736" s="189">
        <f>197.36/2</f>
        <v>98.68</v>
      </c>
      <c r="BN736" s="189">
        <f>197.36/2</f>
        <v>98.68</v>
      </c>
      <c r="BO736" s="189"/>
      <c r="BP736" s="189"/>
      <c r="BQ736" s="191">
        <f t="shared" si="35"/>
        <v>1141586.1200000013</v>
      </c>
      <c r="BR736" s="244"/>
      <c r="BS736" s="149"/>
      <c r="BT736" s="112"/>
      <c r="BU736" s="2"/>
    </row>
    <row r="737" spans="1:73" ht="15.75">
      <c r="C737" s="45"/>
      <c r="D737" s="45"/>
      <c r="E737" s="50"/>
      <c r="F737" s="50"/>
      <c r="G737" s="45"/>
      <c r="H737" s="45"/>
      <c r="I737" s="45"/>
      <c r="J737" s="54"/>
      <c r="K737" s="51"/>
      <c r="M737" s="50"/>
      <c r="N737" s="45"/>
      <c r="O737" s="54"/>
      <c r="P737" s="50"/>
      <c r="Q737" s="54"/>
      <c r="R737" s="173"/>
      <c r="S737" s="173"/>
      <c r="T737" s="173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I737" s="145">
        <v>40450</v>
      </c>
      <c r="BJ737" s="77" t="s">
        <v>447</v>
      </c>
      <c r="BK737" s="190">
        <f t="shared" si="39"/>
        <v>134654.48500000138</v>
      </c>
      <c r="BL737" s="75">
        <f t="shared" si="40"/>
        <v>1006931.6350000001</v>
      </c>
      <c r="BM737" s="189">
        <f>-85/2</f>
        <v>-42.5</v>
      </c>
      <c r="BN737" s="189">
        <f>-85/2</f>
        <v>-42.5</v>
      </c>
      <c r="BO737" s="189"/>
      <c r="BP737" s="189"/>
      <c r="BQ737" s="191">
        <f t="shared" si="35"/>
        <v>1141501.1200000015</v>
      </c>
      <c r="BR737" s="244"/>
      <c r="BS737" s="149"/>
      <c r="BT737" s="112"/>
      <c r="BU737" s="2"/>
    </row>
    <row r="738" spans="1:73" ht="16.5" thickBot="1">
      <c r="C738" s="45"/>
      <c r="D738" s="45"/>
      <c r="E738" s="50"/>
      <c r="F738" s="50"/>
      <c r="G738" s="45"/>
      <c r="H738" s="45"/>
      <c r="I738" s="45"/>
      <c r="J738" s="54"/>
      <c r="K738" s="51"/>
      <c r="M738" s="50"/>
      <c r="N738" s="45"/>
      <c r="O738" s="54"/>
      <c r="P738" s="50"/>
      <c r="Q738" s="54"/>
      <c r="R738" s="173"/>
      <c r="S738" s="173"/>
      <c r="T738" s="173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I738" s="145">
        <v>40465</v>
      </c>
      <c r="BJ738" s="77" t="s">
        <v>524</v>
      </c>
      <c r="BK738" s="190">
        <f t="shared" si="39"/>
        <v>134611.98500000138</v>
      </c>
      <c r="BL738" s="75">
        <f t="shared" si="40"/>
        <v>1006889.1350000001</v>
      </c>
      <c r="BM738" s="189"/>
      <c r="BN738" s="189"/>
      <c r="BO738" s="189"/>
      <c r="BP738" s="189">
        <v>128962.52</v>
      </c>
      <c r="BQ738" s="191">
        <f t="shared" si="35"/>
        <v>1012538.6000000015</v>
      </c>
      <c r="BR738" s="244"/>
      <c r="BS738" s="149"/>
      <c r="BT738" s="112"/>
      <c r="BU738" s="2"/>
    </row>
    <row r="739" spans="1:73" s="30" customFormat="1" ht="16.5" thickBot="1">
      <c r="A739" s="50"/>
      <c r="B739" s="122">
        <f t="shared" ref="B739:AG739" si="41">SUM(B13:B717)</f>
        <v>0</v>
      </c>
      <c r="C739" s="122">
        <f t="shared" si="41"/>
        <v>0</v>
      </c>
      <c r="D739" s="122">
        <f t="shared" si="41"/>
        <v>0</v>
      </c>
      <c r="E739" s="122">
        <f t="shared" si="41"/>
        <v>0</v>
      </c>
      <c r="F739" s="122">
        <f t="shared" si="41"/>
        <v>0</v>
      </c>
      <c r="G739" s="122">
        <f t="shared" si="41"/>
        <v>0</v>
      </c>
      <c r="H739" s="122">
        <f t="shared" si="41"/>
        <v>0</v>
      </c>
      <c r="I739" s="122">
        <f t="shared" si="41"/>
        <v>0</v>
      </c>
      <c r="J739" s="122">
        <f t="shared" si="41"/>
        <v>0</v>
      </c>
      <c r="K739" s="122">
        <f t="shared" si="41"/>
        <v>0</v>
      </c>
      <c r="L739" s="122">
        <f t="shared" si="41"/>
        <v>0</v>
      </c>
      <c r="M739" s="122">
        <f t="shared" si="41"/>
        <v>0</v>
      </c>
      <c r="N739" s="122">
        <f t="shared" si="41"/>
        <v>0</v>
      </c>
      <c r="O739" s="122">
        <f t="shared" si="41"/>
        <v>4.2973624658770859E-11</v>
      </c>
      <c r="P739" s="122">
        <f t="shared" si="41"/>
        <v>-1.8189894035458565E-11</v>
      </c>
      <c r="Q739" s="122">
        <f t="shared" si="41"/>
        <v>0</v>
      </c>
      <c r="R739" s="122">
        <f t="shared" si="41"/>
        <v>5.4001247917767614E-13</v>
      </c>
      <c r="S739" s="187">
        <f t="shared" si="41"/>
        <v>0</v>
      </c>
      <c r="T739" s="122">
        <f t="shared" si="41"/>
        <v>0</v>
      </c>
      <c r="U739" s="122">
        <f t="shared" si="41"/>
        <v>-2.1827872842550278E-11</v>
      </c>
      <c r="V739" s="122">
        <f t="shared" si="41"/>
        <v>0</v>
      </c>
      <c r="W739" s="122">
        <f t="shared" si="41"/>
        <v>0</v>
      </c>
      <c r="X739" s="122">
        <f t="shared" si="41"/>
        <v>0</v>
      </c>
      <c r="Y739" s="122">
        <f t="shared" si="41"/>
        <v>-7.2759576141834259E-12</v>
      </c>
      <c r="Z739" s="122">
        <f t="shared" si="41"/>
        <v>0</v>
      </c>
      <c r="AA739" s="122">
        <f t="shared" si="41"/>
        <v>0</v>
      </c>
      <c r="AB739" s="122">
        <f t="shared" si="41"/>
        <v>0</v>
      </c>
      <c r="AC739" s="187">
        <f t="shared" si="41"/>
        <v>0</v>
      </c>
      <c r="AD739" s="122">
        <f t="shared" si="41"/>
        <v>0</v>
      </c>
      <c r="AE739" s="122">
        <f t="shared" si="41"/>
        <v>0</v>
      </c>
      <c r="AF739" s="122">
        <f t="shared" si="41"/>
        <v>-2.7284841053187847E-12</v>
      </c>
      <c r="AG739" s="187">
        <f t="shared" si="41"/>
        <v>0</v>
      </c>
      <c r="AH739" s="187">
        <f t="shared" ref="AH739:BE739" si="42">SUM(AH13:AH717)</f>
        <v>0</v>
      </c>
      <c r="AI739" s="122">
        <f t="shared" si="42"/>
        <v>3.637978807091713E-12</v>
      </c>
      <c r="AJ739" s="122">
        <f t="shared" si="42"/>
        <v>0</v>
      </c>
      <c r="AK739" s="122">
        <f t="shared" si="42"/>
        <v>0</v>
      </c>
      <c r="AL739" s="122">
        <f t="shared" si="42"/>
        <v>0</v>
      </c>
      <c r="AM739" s="122">
        <f t="shared" si="42"/>
        <v>0</v>
      </c>
      <c r="AN739" s="122">
        <f t="shared" si="42"/>
        <v>0</v>
      </c>
      <c r="AO739" s="122">
        <f t="shared" si="42"/>
        <v>5.9117155615240335E-12</v>
      </c>
      <c r="AP739" s="122">
        <f t="shared" si="42"/>
        <v>0</v>
      </c>
      <c r="AQ739" s="122">
        <f t="shared" si="42"/>
        <v>0</v>
      </c>
      <c r="AR739" s="122">
        <f t="shared" si="42"/>
        <v>0</v>
      </c>
      <c r="AS739" s="122">
        <f t="shared" si="42"/>
        <v>0</v>
      </c>
      <c r="AT739" s="122">
        <f t="shared" si="42"/>
        <v>0</v>
      </c>
      <c r="AU739" s="122">
        <f t="shared" si="42"/>
        <v>0</v>
      </c>
      <c r="AV739" s="122">
        <f t="shared" si="42"/>
        <v>0</v>
      </c>
      <c r="AW739" s="122">
        <f t="shared" si="42"/>
        <v>0</v>
      </c>
      <c r="AX739" s="122">
        <f t="shared" si="42"/>
        <v>0</v>
      </c>
      <c r="AY739" s="122">
        <f t="shared" si="42"/>
        <v>-1.4551915228366852E-11</v>
      </c>
      <c r="AZ739" s="122">
        <f t="shared" si="42"/>
        <v>0</v>
      </c>
      <c r="BA739" s="122">
        <f>SUM(BA13:BA733)</f>
        <v>2.1827872842550278E-11</v>
      </c>
      <c r="BB739" s="122">
        <f t="shared" si="42"/>
        <v>0</v>
      </c>
      <c r="BC739" s="122">
        <f t="shared" si="42"/>
        <v>0</v>
      </c>
      <c r="BD739" s="122">
        <f t="shared" si="42"/>
        <v>5.7980287238024175E-12</v>
      </c>
      <c r="BE739" s="122">
        <f t="shared" si="42"/>
        <v>0</v>
      </c>
      <c r="BI739" s="178"/>
      <c r="BJ739" s="194"/>
      <c r="BK739" s="190">
        <f t="shared" si="39"/>
        <v>134611.98500000138</v>
      </c>
      <c r="BL739" s="75">
        <f t="shared" si="40"/>
        <v>877926.61500000011</v>
      </c>
      <c r="BM739" s="189"/>
      <c r="BN739" s="189"/>
      <c r="BO739" s="195"/>
      <c r="BP739" s="195"/>
      <c r="BQ739" s="191">
        <f t="shared" si="35"/>
        <v>1012538.6000000015</v>
      </c>
      <c r="BR739" s="249">
        <f>-BK739-BL739+BQ739</f>
        <v>0</v>
      </c>
      <c r="BS739" s="108"/>
    </row>
    <row r="740" spans="1:73" ht="18" customHeight="1">
      <c r="C740" s="45"/>
      <c r="D740" s="45"/>
      <c r="E740" s="45"/>
      <c r="F740" s="45"/>
      <c r="G740" s="45"/>
      <c r="H740" s="45"/>
      <c r="I740" s="54"/>
      <c r="J740" s="50"/>
      <c r="K740" s="45"/>
      <c r="L740" s="54"/>
      <c r="M740" s="175" t="s">
        <v>268</v>
      </c>
      <c r="N740" s="45"/>
      <c r="O740" s="54"/>
      <c r="P740" s="175" t="s">
        <v>268</v>
      </c>
      <c r="Q740" s="50"/>
      <c r="R740" s="50"/>
      <c r="S740" s="153"/>
      <c r="T740" s="153"/>
      <c r="U740" s="54"/>
      <c r="V740" s="54"/>
      <c r="W740" s="54"/>
      <c r="X740" s="175" t="s">
        <v>268</v>
      </c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121">
        <f>SUM(B739:BE739)</f>
        <v>1.6115109247039072E-11</v>
      </c>
      <c r="BG740" s="28">
        <f>+BF740-'(2) B &amp; G ENCUMBRANCES'!BE740</f>
        <v>-2.8194335754960775E-11</v>
      </c>
      <c r="BI740" s="196"/>
      <c r="BJ740" s="197" t="s">
        <v>95</v>
      </c>
      <c r="BK740" s="252">
        <f>-'(2) B &amp; G ENCUMBRANCES'!S742</f>
        <v>0</v>
      </c>
      <c r="BL740" s="252">
        <f>-'(2) B &amp; G ENCUMBRANCES'!BE740</f>
        <v>-4.4309445001999848E-11</v>
      </c>
      <c r="BM740" s="185"/>
      <c r="BN740" s="185"/>
      <c r="BO740" s="198" t="s">
        <v>96</v>
      </c>
      <c r="BP740" s="185"/>
      <c r="BQ740" s="199">
        <f>-'(2) B &amp; G ENCUMBRANCES'!BE740</f>
        <v>-4.4309445001999848E-11</v>
      </c>
      <c r="BR740" s="250">
        <f>-BK740-BL740+BQ740</f>
        <v>0</v>
      </c>
      <c r="BS740" s="2"/>
      <c r="BT740" s="112"/>
      <c r="BU740" s="2"/>
    </row>
    <row r="741" spans="1:73" ht="18.75" thickBot="1">
      <c r="C741" s="45"/>
      <c r="D741" s="45"/>
      <c r="E741" s="45"/>
      <c r="F741" s="45"/>
      <c r="G741" s="45"/>
      <c r="H741" s="45"/>
      <c r="I741" s="54"/>
      <c r="J741" s="50"/>
      <c r="K741" s="45"/>
      <c r="L741" s="54"/>
      <c r="M741" s="54"/>
      <c r="N741" s="45"/>
      <c r="O741" s="50"/>
      <c r="P741" s="50"/>
      <c r="Q741" s="50"/>
      <c r="R741" s="50"/>
      <c r="S741" s="153"/>
      <c r="T741" s="153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158"/>
      <c r="BI741" s="200"/>
      <c r="BJ741" s="201" t="s">
        <v>94</v>
      </c>
      <c r="BK741" s="202">
        <f>+BK739+BK740</f>
        <v>134611.98500000138</v>
      </c>
      <c r="BL741" s="202">
        <f>+BL739+BL740</f>
        <v>877926.61500000011</v>
      </c>
      <c r="BM741" s="203"/>
      <c r="BN741" s="203"/>
      <c r="BO741" s="204" t="s">
        <v>97</v>
      </c>
      <c r="BP741" s="203"/>
      <c r="BQ741" s="125">
        <f>SUM(BK741:BL741)</f>
        <v>1012538.6000000015</v>
      </c>
      <c r="BR741" s="250">
        <f>-BK741-BL741+BQ741</f>
        <v>0</v>
      </c>
      <c r="BS741" s="2"/>
      <c r="BT741" s="112"/>
      <c r="BU741" s="2"/>
    </row>
    <row r="742" spans="1:73" ht="18">
      <c r="C742" s="53"/>
      <c r="D742" s="45"/>
      <c r="E742" s="53"/>
      <c r="F742" s="45"/>
      <c r="G742" s="45"/>
      <c r="H742" s="45"/>
      <c r="I742" s="50"/>
      <c r="J742" s="50"/>
      <c r="K742" s="45"/>
      <c r="L742" s="45"/>
      <c r="M742" s="50"/>
      <c r="N742" s="45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I742" s="263" t="s">
        <v>103</v>
      </c>
      <c r="BJ742" s="264"/>
      <c r="BK742" s="130">
        <v>0</v>
      </c>
      <c r="BL742" s="130">
        <v>0</v>
      </c>
      <c r="BM742" s="79"/>
      <c r="BN742" s="205"/>
      <c r="BO742" s="206" t="s">
        <v>136</v>
      </c>
      <c r="BP742" s="101"/>
      <c r="BQ742" s="150">
        <v>0</v>
      </c>
      <c r="BR742" s="250">
        <f>-BK742-BL742+BQ742</f>
        <v>0</v>
      </c>
      <c r="BS742" s="2"/>
      <c r="BT742" s="112"/>
      <c r="BU742" s="2"/>
    </row>
    <row r="743" spans="1:73" ht="18.75" thickBot="1">
      <c r="C743" s="53"/>
      <c r="D743" s="45"/>
      <c r="E743" s="53"/>
      <c r="F743" s="45"/>
      <c r="G743" s="45"/>
      <c r="H743" s="45"/>
      <c r="I743" s="50"/>
      <c r="J743" s="50"/>
      <c r="K743" s="45"/>
      <c r="L743" s="45"/>
      <c r="M743" s="50"/>
      <c r="N743" s="45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I743" s="102" t="s">
        <v>99</v>
      </c>
      <c r="BJ743" s="103"/>
      <c r="BK743" s="124">
        <f>SUM(BK741:BK742)</f>
        <v>134611.98500000138</v>
      </c>
      <c r="BL743" s="124">
        <f>SUM(BL741:BL742)</f>
        <v>877926.61500000011</v>
      </c>
      <c r="BM743" s="97"/>
      <c r="BN743" s="207"/>
      <c r="BO743" s="208" t="s">
        <v>98</v>
      </c>
      <c r="BP743" s="100"/>
      <c r="BQ743" s="125">
        <f>SUM(BK743:BL743)</f>
        <v>1012538.6000000015</v>
      </c>
      <c r="BR743" s="250">
        <f>-BK743-BL743+BQ743</f>
        <v>0</v>
      </c>
      <c r="BS743" s="2"/>
      <c r="BT743" s="112"/>
      <c r="BU743" s="2"/>
    </row>
    <row r="744" spans="1:73" ht="10.5" customHeight="1">
      <c r="C744" s="53"/>
      <c r="D744" s="45"/>
      <c r="E744" s="53"/>
      <c r="F744" s="45"/>
      <c r="G744" s="45"/>
      <c r="H744" s="45"/>
      <c r="I744" s="50"/>
      <c r="J744" s="50"/>
      <c r="K744" s="45"/>
      <c r="L744" s="45"/>
      <c r="M744" s="50"/>
      <c r="N744" s="45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I744" s="146"/>
      <c r="BJ744" s="57"/>
      <c r="BK744" s="80"/>
      <c r="BL744" s="81"/>
      <c r="BM744" s="81"/>
      <c r="BN744" s="81"/>
      <c r="BO744" s="81"/>
      <c r="BP744" s="81"/>
      <c r="BQ744" s="147"/>
      <c r="BR744" s="240" t="s">
        <v>117</v>
      </c>
    </row>
    <row r="745" spans="1:73" ht="15.75" hidden="1" customHeight="1">
      <c r="C745" s="51"/>
      <c r="D745" s="45"/>
      <c r="E745" s="45"/>
      <c r="F745" s="45"/>
      <c r="G745" s="45"/>
      <c r="H745" s="45"/>
      <c r="I745" s="50"/>
      <c r="J745" s="50"/>
      <c r="K745" s="45"/>
      <c r="L745" s="45"/>
      <c r="M745" s="50"/>
      <c r="N745" s="45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I745" s="146"/>
      <c r="BJ745" s="148"/>
      <c r="BK745" s="80"/>
      <c r="BL745" s="225" t="s">
        <v>61</v>
      </c>
      <c r="BM745" s="226">
        <f>SUM(BM14:BM50)</f>
        <v>601292.43999999994</v>
      </c>
      <c r="BN745" s="226">
        <f>SUM(BN14:BN50)+BN84</f>
        <v>725180.76</v>
      </c>
      <c r="BO745" s="226">
        <f>SUM(BO14:BO50)</f>
        <v>22635.489999999998</v>
      </c>
      <c r="BP745" s="226">
        <f>SUM(BP14:BP50)</f>
        <v>261985.88</v>
      </c>
      <c r="BQ745" s="227"/>
      <c r="BR745" s="33"/>
    </row>
    <row r="746" spans="1:73" ht="15.75" hidden="1" customHeight="1">
      <c r="BI746" s="146"/>
      <c r="BJ746" s="148"/>
      <c r="BK746" s="80"/>
      <c r="BL746" s="228" t="s">
        <v>60</v>
      </c>
      <c r="BM746" s="229">
        <f>SUM(BM51:BM84)</f>
        <v>180854.64999999997</v>
      </c>
      <c r="BN746" s="229">
        <f>SUM(BN51:BN84)-BN84</f>
        <v>1279432.1100000003</v>
      </c>
      <c r="BO746" s="229">
        <f>SUM(BO51:BO84)</f>
        <v>42696.5</v>
      </c>
      <c r="BP746" s="229">
        <f>SUM(BP51:BP84)</f>
        <v>428285.09</v>
      </c>
      <c r="BQ746" s="230"/>
    </row>
    <row r="747" spans="1:73" ht="15.75" customHeight="1">
      <c r="BI747" s="146"/>
      <c r="BJ747" s="148"/>
      <c r="BK747" s="80"/>
      <c r="BL747" s="231" t="s">
        <v>62</v>
      </c>
      <c r="BM747" s="232">
        <f>SUM(BM85:BM141)</f>
        <v>292086.88500000001</v>
      </c>
      <c r="BN747" s="232">
        <f>SUM(BN85:BN141)</f>
        <v>1283007.9550000001</v>
      </c>
      <c r="BO747" s="232">
        <f>SUM(BO85:BO141)</f>
        <v>508762.1</v>
      </c>
      <c r="BP747" s="232">
        <f>SUM(BP85:BP141)</f>
        <v>664323.0399999998</v>
      </c>
      <c r="BQ747" s="230"/>
    </row>
    <row r="748" spans="1:73" ht="15.75" customHeight="1">
      <c r="BI748" s="146"/>
      <c r="BJ748" s="148"/>
      <c r="BK748" s="80"/>
      <c r="BL748" s="231" t="s">
        <v>157</v>
      </c>
      <c r="BM748" s="232">
        <f>SUM(BM142:BM241)</f>
        <v>435395.44499999995</v>
      </c>
      <c r="BN748" s="232">
        <f>SUM(BN142:BN241)</f>
        <v>1428933.165</v>
      </c>
      <c r="BO748" s="232">
        <f>SUM(BO142:BO241)</f>
        <v>34200.559999999998</v>
      </c>
      <c r="BP748" s="232">
        <f>SUM(BP142:BP241)</f>
        <v>1083906.28</v>
      </c>
      <c r="BQ748" s="230"/>
    </row>
    <row r="749" spans="1:73" ht="15.75" customHeight="1">
      <c r="BI749" s="146"/>
      <c r="BJ749" s="148"/>
      <c r="BK749" s="80"/>
      <c r="BL749" s="231" t="s">
        <v>231</v>
      </c>
      <c r="BM749" s="232">
        <f>SUM(BM242:BM315)</f>
        <v>304187.80499999993</v>
      </c>
      <c r="BN749" s="232">
        <f>SUM(BN242:BN315)</f>
        <v>1277317.865</v>
      </c>
      <c r="BO749" s="232">
        <f>SUM(BO242:BO315)</f>
        <v>0</v>
      </c>
      <c r="BP749" s="232">
        <f>SUM(BP242:BP315)</f>
        <v>1517706.0499999993</v>
      </c>
      <c r="BQ749" s="230"/>
    </row>
    <row r="750" spans="1:73" ht="15.75" customHeight="1">
      <c r="BI750" s="146"/>
      <c r="BJ750" s="148"/>
      <c r="BK750" s="80"/>
      <c r="BL750" s="231" t="s">
        <v>292</v>
      </c>
      <c r="BM750" s="232">
        <f>SUM(BM316:BM458)</f>
        <v>221377.30500000002</v>
      </c>
      <c r="BN750" s="232">
        <f>SUM(BN316:BN458)</f>
        <v>130911.765</v>
      </c>
      <c r="BO750" s="232">
        <f>SUM(BO316:BO458)</f>
        <v>93734.06</v>
      </c>
      <c r="BP750" s="232">
        <f>SUM(BP316:BP458)</f>
        <v>1530313.05</v>
      </c>
      <c r="BQ750" s="230"/>
    </row>
    <row r="751" spans="1:73" ht="15.75" customHeight="1">
      <c r="BI751" s="146"/>
      <c r="BJ751" s="148"/>
      <c r="BK751" s="80"/>
      <c r="BL751" s="231" t="s">
        <v>387</v>
      </c>
      <c r="BM751" s="232">
        <f>SUM(BM459:BM569)</f>
        <v>-320208.4250000001</v>
      </c>
      <c r="BN751" s="232">
        <f>SUM(BN459:BN569)</f>
        <v>2432360.5950000007</v>
      </c>
      <c r="BO751" s="232">
        <f>SUM(BO459:BO569)</f>
        <v>119875</v>
      </c>
      <c r="BP751" s="232">
        <f>SUM(BP459:BP569)</f>
        <v>2870845.88</v>
      </c>
      <c r="BQ751" s="230"/>
    </row>
    <row r="752" spans="1:73" ht="15.75" customHeight="1">
      <c r="BI752" s="146"/>
      <c r="BJ752" s="148"/>
      <c r="BK752" s="80"/>
      <c r="BL752" s="231" t="s">
        <v>496</v>
      </c>
      <c r="BM752" s="232">
        <f>SUM(BM570:BM642)</f>
        <v>856.2850000000002</v>
      </c>
      <c r="BN752" s="232">
        <f>SUM(BN570:BN642)</f>
        <v>848302.69500000007</v>
      </c>
      <c r="BO752" s="232">
        <f>SUM(BO570:BO642)</f>
        <v>693913.29999999993</v>
      </c>
      <c r="BP752" s="232">
        <f>SUM(BP570:BP642)</f>
        <v>798618.19</v>
      </c>
      <c r="BQ752" s="230"/>
    </row>
    <row r="753" spans="3:69" ht="7.5" customHeight="1">
      <c r="C753" s="45"/>
      <c r="D753" s="45"/>
      <c r="E753" s="45"/>
      <c r="F753" s="45"/>
      <c r="G753" s="45"/>
      <c r="H753" s="45"/>
      <c r="I753" s="45"/>
      <c r="J753" s="50"/>
      <c r="K753" s="45"/>
      <c r="L753" s="45"/>
      <c r="M753" s="50"/>
      <c r="N753" s="45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I753" s="146"/>
      <c r="BJ753" s="148"/>
      <c r="BK753" s="80"/>
      <c r="BL753" s="233"/>
      <c r="BM753" s="234"/>
      <c r="BN753" s="234"/>
      <c r="BO753" s="234"/>
      <c r="BP753" s="234"/>
      <c r="BQ753" s="230"/>
    </row>
    <row r="754" spans="3:69" ht="15.75">
      <c r="C754" s="45"/>
      <c r="D754" s="45"/>
      <c r="E754" s="45" t="s">
        <v>72</v>
      </c>
      <c r="F754" s="45"/>
      <c r="G754" s="45"/>
      <c r="H754" s="45"/>
      <c r="I754" s="45"/>
      <c r="J754" s="50"/>
      <c r="K754" s="45"/>
      <c r="L754" s="45"/>
      <c r="M754" s="50"/>
      <c r="N754" s="45"/>
      <c r="O754" s="50"/>
      <c r="P754" s="50"/>
      <c r="Q754" s="50"/>
      <c r="R754" s="50"/>
      <c r="S754" s="157"/>
      <c r="T754" s="157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I754" s="146"/>
      <c r="BJ754" s="148"/>
      <c r="BK754" s="148"/>
      <c r="BL754" s="235" t="s">
        <v>158</v>
      </c>
      <c r="BM754" s="261">
        <f>+BN747+BM747</f>
        <v>1575094.84</v>
      </c>
      <c r="BN754" s="262"/>
      <c r="BO754" s="261">
        <f>+BP747+BO747</f>
        <v>1173085.1399999997</v>
      </c>
      <c r="BP754" s="262"/>
      <c r="BQ754" s="236" t="s">
        <v>159</v>
      </c>
    </row>
    <row r="755" spans="3:69" ht="18" customHeight="1">
      <c r="BI755" s="146"/>
      <c r="BJ755" s="148"/>
      <c r="BK755" s="80"/>
      <c r="BL755" s="237" t="s">
        <v>233</v>
      </c>
      <c r="BM755" s="257">
        <f>+BM748+BN748</f>
        <v>1864328.6099999999</v>
      </c>
      <c r="BN755" s="258"/>
      <c r="BO755" s="257">
        <f>+BO748+BP748</f>
        <v>1118106.8400000001</v>
      </c>
      <c r="BP755" s="258"/>
      <c r="BQ755" s="236" t="s">
        <v>160</v>
      </c>
    </row>
    <row r="756" spans="3:69" ht="20.100000000000001" customHeight="1">
      <c r="BI756" s="146"/>
      <c r="BJ756" s="148"/>
      <c r="BK756" s="80"/>
      <c r="BL756" s="237" t="s">
        <v>232</v>
      </c>
      <c r="BM756" s="257">
        <f>+BM749+BN749</f>
        <v>1581505.67</v>
      </c>
      <c r="BN756" s="258"/>
      <c r="BO756" s="257">
        <f>+BO749+BP749</f>
        <v>1517706.0499999993</v>
      </c>
      <c r="BP756" s="258"/>
      <c r="BQ756" s="236" t="s">
        <v>234</v>
      </c>
    </row>
    <row r="757" spans="3:69" ht="15.75" customHeight="1">
      <c r="BI757" s="182"/>
      <c r="BJ757" s="3"/>
      <c r="BK757" s="98"/>
      <c r="BL757" s="237" t="s">
        <v>294</v>
      </c>
      <c r="BM757" s="257">
        <f>+BM750+BN750</f>
        <v>352289.07</v>
      </c>
      <c r="BN757" s="258"/>
      <c r="BO757" s="257">
        <f>+BO750+BP750</f>
        <v>1624047.11</v>
      </c>
      <c r="BP757" s="258"/>
      <c r="BQ757" s="236" t="s">
        <v>293</v>
      </c>
    </row>
    <row r="758" spans="3:69" ht="15.75" customHeight="1">
      <c r="BI758" s="182"/>
      <c r="BJ758" s="3"/>
      <c r="BK758" s="98"/>
      <c r="BL758" s="237" t="s">
        <v>385</v>
      </c>
      <c r="BM758" s="257">
        <f>+BM751+BN751</f>
        <v>2112152.1700000004</v>
      </c>
      <c r="BN758" s="258"/>
      <c r="BO758" s="257">
        <f>+BO751+BP751</f>
        <v>2990720.88</v>
      </c>
      <c r="BP758" s="258"/>
      <c r="BQ758" s="236" t="s">
        <v>386</v>
      </c>
    </row>
    <row r="759" spans="3:69" ht="15.75" thickBot="1">
      <c r="BI759" s="82"/>
      <c r="BJ759" s="83"/>
      <c r="BK759" s="84"/>
      <c r="BL759" s="238" t="s">
        <v>497</v>
      </c>
      <c r="BM759" s="255">
        <f>BM752+BN752</f>
        <v>849158.9800000001</v>
      </c>
      <c r="BN759" s="256"/>
      <c r="BO759" s="255">
        <f>BO752+BP752</f>
        <v>1492531.4899999998</v>
      </c>
      <c r="BP759" s="256"/>
      <c r="BQ759" s="239" t="s">
        <v>498</v>
      </c>
    </row>
  </sheetData>
  <mergeCells count="74"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BM754:BN754"/>
    <mergeCell ref="BO755:BP755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BO759:BP759"/>
    <mergeCell ref="BM758:BN758"/>
    <mergeCell ref="BO758:BP758"/>
    <mergeCell ref="AM10:AM12"/>
    <mergeCell ref="BK12:BL12"/>
    <mergeCell ref="BM757:BN757"/>
    <mergeCell ref="BO757:BP757"/>
    <mergeCell ref="BM756:BN756"/>
    <mergeCell ref="BO756:BP756"/>
    <mergeCell ref="AU10:AU12"/>
    <mergeCell ref="BO754:BP754"/>
    <mergeCell ref="BM755:BN755"/>
    <mergeCell ref="AR10:AR12"/>
    <mergeCell ref="BI742:BJ742"/>
    <mergeCell ref="AP10:AP12"/>
    <mergeCell ref="BM759:BN759"/>
    <mergeCell ref="AF10:AF12"/>
    <mergeCell ref="AE10:AE12"/>
    <mergeCell ref="Z10:Z12"/>
    <mergeCell ref="AD10:AD12"/>
    <mergeCell ref="AC10:AC12"/>
    <mergeCell ref="AB10:AB12"/>
    <mergeCell ref="AA10:AA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46" formulaRange="1"/>
    <ignoredError sqref="BN745:BN746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52"/>
  <sheetViews>
    <sheetView showZeros="0" zoomScale="115" workbookViewId="0">
      <pane ySplit="12" topLeftCell="A734" activePane="bottomLeft" state="frozen"/>
      <selection pane="bottomLeft" activeCell="A737" sqref="A737:XFD737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1" t="str">
        <f>+' (1) Cap Res.2009-2010'!B10</f>
        <v>AVE EMERG GENERATOR SERVER ROOM KEYSTONE ELECT</v>
      </c>
      <c r="C8" s="281" t="str">
        <f>+' (1) Cap Res.2009-2010'!C10</f>
        <v xml:space="preserve">EMHS FIRE ALARM NORTHWEST SERVICE CO </v>
      </c>
      <c r="D8" s="281" t="str">
        <f>+' (1) Cap Res.2009-2010'!D10</f>
        <v xml:space="preserve">BWMS  EXTERIOR MASONRY ALLSTATE RESTORATION </v>
      </c>
      <c r="E8" s="281" t="str">
        <f>+' (1) Cap Res.2009-2010'!E10</f>
        <v xml:space="preserve">WAHS ROOF JMST ROOFING </v>
      </c>
      <c r="F8" s="281" t="str">
        <f>+' (1) Cap Res.2009-2010'!F10</f>
        <v>EMHS  SEWAGE TR PLAN,  0602 ALARM SYSTEM 9,318.00 HF LENS.</v>
      </c>
      <c r="G8" s="281" t="str">
        <f>+' (1) Cap Res.2009-2010'!G10</f>
        <v xml:space="preserve"> BWMS, WAHS, EMHS  WINDOW REPLACEMENT WTW ARCHITECTS</v>
      </c>
      <c r="H8" s="281" t="str">
        <f>+' (1) Cap Res.2009-2010'!H10</f>
        <v>EMHS SEWAGE TREATMENT PLANT KEYSTONE ELECT</v>
      </c>
      <c r="I8" s="281" t="str">
        <f>+' (1) Cap Res.2009-2010'!I10</f>
        <v xml:space="preserve">EMHS  SEWAGE TREATMENT PLANT WM T SPAEDER CO INC,  </v>
      </c>
      <c r="J8" s="281" t="str">
        <f>+' (1) Cap Res.2009-2010'!J10</f>
        <v>SSELC PARK LOT, URBAN ENGINRS OF ERIE , &amp; HRLC</v>
      </c>
      <c r="K8" s="281" t="str">
        <f>+' (1) Cap Res.2009-2010'!K10</f>
        <v xml:space="preserve">SSELC   PARKING  LOT, KINGVVIEW ENTERPRISES          </v>
      </c>
      <c r="L8" s="281" t="str">
        <f>+' (1) Cap Res.2009-2010'!L10</f>
        <v>SGES VENTILATION SYSTEM, RADON OF ERIE</v>
      </c>
      <c r="M8" s="281" t="str">
        <f>+' (1) Cap Res.2009-2010'!M10</f>
        <v>BWMS, EMHS, SAMHS, WCCC, WAHS, RES,  SECURITY SYSTEM UPGRADE   HF LENZ</v>
      </c>
      <c r="N8" s="281" t="str">
        <f>+' (1) Cap Res.2009-2010'!N10</f>
        <v>WCCC WELD LAB ADDITION</v>
      </c>
      <c r="O8" s="281" t="str">
        <f>+' (1) Cap Res.2009-2010'!O10</f>
        <v>WAHS  &amp; EMHS EXTERNAL ELECT UPGRADE</v>
      </c>
      <c r="P8" s="281" t="str">
        <f>+' (1) Cap Res.2009-2010'!P10</f>
        <v>WCCC &amp; SAMHS FIRE ALARM UPGRADE</v>
      </c>
      <c r="Q8" s="281" t="str">
        <f>+' (1) Cap Res.2009-2010'!Q10</f>
        <v>SAMHS BLEACHERS</v>
      </c>
      <c r="R8" s="281" t="str">
        <f>+' (1) Cap Res.2009-2010'!R10</f>
        <v>MASTER FACILITIES PLAN  Studio Z Architects</v>
      </c>
      <c r="S8" s="131"/>
      <c r="T8" s="131"/>
      <c r="U8" s="281" t="str">
        <f>+' (1) Cap Res.2009-2010'!U10</f>
        <v>WAHS, YEMS, YAHS, &amp; EMHS    TECH ED LAB PROJECT</v>
      </c>
      <c r="V8" s="281" t="s">
        <v>187</v>
      </c>
      <c r="W8" s="281" t="s">
        <v>244</v>
      </c>
      <c r="X8" s="281" t="s">
        <v>245</v>
      </c>
      <c r="Y8" s="281" t="s">
        <v>246</v>
      </c>
      <c r="Z8" s="281" t="s">
        <v>249</v>
      </c>
      <c r="AA8" s="281" t="s">
        <v>250</v>
      </c>
      <c r="AB8" s="281" t="s">
        <v>252</v>
      </c>
      <c r="AC8" s="287" t="s">
        <v>273</v>
      </c>
      <c r="AD8" s="284" t="s">
        <v>272</v>
      </c>
      <c r="AE8" s="285" t="s">
        <v>325</v>
      </c>
      <c r="AF8" s="279" t="s">
        <v>259</v>
      </c>
      <c r="AG8" s="279" t="s">
        <v>282</v>
      </c>
      <c r="AH8" s="279" t="s">
        <v>283</v>
      </c>
      <c r="AI8" s="279" t="s">
        <v>299</v>
      </c>
      <c r="AJ8" s="279" t="s">
        <v>296</v>
      </c>
      <c r="AK8" s="279" t="s">
        <v>338</v>
      </c>
      <c r="AL8" s="279" t="s">
        <v>371</v>
      </c>
      <c r="AM8" s="279" t="s">
        <v>373</v>
      </c>
      <c r="AN8" s="279" t="s">
        <v>378</v>
      </c>
      <c r="AO8" s="279" t="s">
        <v>488</v>
      </c>
      <c r="AP8" s="279" t="s">
        <v>345</v>
      </c>
      <c r="AQ8" s="279" t="s">
        <v>369</v>
      </c>
      <c r="AR8" s="279" t="s">
        <v>368</v>
      </c>
      <c r="AS8" s="279" t="s">
        <v>395</v>
      </c>
      <c r="AT8" s="279" t="s">
        <v>392</v>
      </c>
      <c r="AU8" s="279" t="s">
        <v>400</v>
      </c>
      <c r="AV8" s="279" t="s">
        <v>407</v>
      </c>
      <c r="AW8" s="279" t="s">
        <v>412</v>
      </c>
      <c r="AX8" s="279" t="s">
        <v>407</v>
      </c>
      <c r="AY8" s="279" t="s">
        <v>425</v>
      </c>
      <c r="AZ8" s="279" t="s">
        <v>430</v>
      </c>
      <c r="BA8" s="279" t="s">
        <v>461</v>
      </c>
      <c r="BB8" s="279" t="s">
        <v>448</v>
      </c>
      <c r="BC8" s="279" t="s">
        <v>455</v>
      </c>
      <c r="BD8" s="279" t="s">
        <v>492</v>
      </c>
      <c r="BE8" s="279" t="s">
        <v>478</v>
      </c>
    </row>
    <row r="9" spans="1:57">
      <c r="A9" s="39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132"/>
      <c r="T9" s="132"/>
      <c r="U9" s="282"/>
      <c r="V9" s="282"/>
      <c r="W9" s="282"/>
      <c r="X9" s="282"/>
      <c r="Y9" s="282"/>
      <c r="Z9" s="282"/>
      <c r="AA9" s="282"/>
      <c r="AB9" s="282"/>
      <c r="AC9" s="288"/>
      <c r="AD9" s="285"/>
      <c r="AE9" s="285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</row>
    <row r="10" spans="1:57" ht="64.5" customHeight="1" thickBot="1">
      <c r="A10" s="39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132"/>
      <c r="T10" s="132"/>
      <c r="U10" s="282"/>
      <c r="V10" s="282"/>
      <c r="W10" s="282"/>
      <c r="X10" s="282"/>
      <c r="Y10" s="282"/>
      <c r="Z10" s="282"/>
      <c r="AA10" s="282"/>
      <c r="AB10" s="282"/>
      <c r="AC10" s="289"/>
      <c r="AD10" s="286"/>
      <c r="AE10" s="286"/>
      <c r="AF10" s="280"/>
      <c r="AG10" s="280"/>
      <c r="AH10" s="280"/>
      <c r="AI10" s="280"/>
      <c r="AJ10" s="280"/>
      <c r="AK10" s="280"/>
      <c r="AL10" s="283"/>
      <c r="AM10" s="283"/>
      <c r="AN10" s="283"/>
      <c r="AO10" s="283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3.5">
      <c r="A730" s="177">
        <f>+' (1) Cap Res.2009-2010'!BI731</f>
        <v>40389</v>
      </c>
      <c r="B730" s="42">
        <f>+' (1) Cap Res.2009-2010'!B731</f>
        <v>0</v>
      </c>
      <c r="C730" s="42">
        <f>+' (1) Cap Res.2009-2010'!C731</f>
        <v>0</v>
      </c>
      <c r="D730" s="42">
        <f>+' (1) Cap Res.2009-2010'!D731</f>
        <v>0</v>
      </c>
      <c r="E730" s="42">
        <f>+' (1) Cap Res.2009-2010'!E731</f>
        <v>0</v>
      </c>
      <c r="F730" s="42">
        <f>+' (1) Cap Res.2009-2010'!F731</f>
        <v>0</v>
      </c>
      <c r="G730" s="42">
        <f>+' (1) Cap Res.2009-2010'!G731</f>
        <v>0</v>
      </c>
      <c r="H730" s="42">
        <f>+' (1) Cap Res.2009-2010'!H731</f>
        <v>0</v>
      </c>
      <c r="I730" s="42">
        <f>+' (1) Cap Res.2009-2010'!I731</f>
        <v>0</v>
      </c>
      <c r="J730" s="42">
        <f>+' (1) Cap Res.2009-2010'!J731</f>
        <v>0</v>
      </c>
      <c r="K730" s="42">
        <f>+' (1) Cap Res.2009-2010'!K731</f>
        <v>0</v>
      </c>
      <c r="L730" s="42">
        <f>+' (1) Cap Res.2009-2010'!L731</f>
        <v>0</v>
      </c>
      <c r="M730" s="42">
        <f>+' (1) Cap Res.2009-2010'!M731</f>
        <v>0</v>
      </c>
      <c r="N730" s="42">
        <f>+' (1) Cap Res.2009-2010'!N731</f>
        <v>0</v>
      </c>
      <c r="O730" s="42">
        <f>+' (1) Cap Res.2009-2010'!O731</f>
        <v>0</v>
      </c>
      <c r="P730" s="42">
        <f>+' (1) Cap Res.2009-2010'!P731</f>
        <v>0</v>
      </c>
      <c r="Q730" s="42">
        <f>+' (1) Cap Res.2009-2010'!Q731</f>
        <v>0</v>
      </c>
      <c r="R730" s="42">
        <f>+' (1) Cap Res.2009-2010'!R731</f>
        <v>0</v>
      </c>
      <c r="S730" s="42">
        <f>+' (1) Cap Res.2009-2010'!S731</f>
        <v>0</v>
      </c>
      <c r="T730" s="42">
        <f>+' (1) Cap Res.2009-2010'!T731</f>
        <v>0</v>
      </c>
      <c r="U730" s="42">
        <f>+' (1) Cap Res.2009-2010'!U731</f>
        <v>0</v>
      </c>
      <c r="V730" s="42">
        <f>+' (1) Cap Res.2009-2010'!V731</f>
        <v>0</v>
      </c>
      <c r="W730" s="42">
        <f>+' (1) Cap Res.2009-2010'!W731</f>
        <v>0</v>
      </c>
      <c r="X730" s="42">
        <f>+' (1) Cap Res.2009-2010'!X731</f>
        <v>0</v>
      </c>
      <c r="Y730" s="42">
        <f>+' (1) Cap Res.2009-2010'!Y731</f>
        <v>0</v>
      </c>
      <c r="Z730" s="42">
        <f>+' (1) Cap Res.2009-2010'!Z731</f>
        <v>0</v>
      </c>
      <c r="AA730" s="42">
        <f>+' (1) Cap Res.2009-2010'!AA731</f>
        <v>0</v>
      </c>
      <c r="AB730" s="42">
        <f>+' (1) Cap Res.2009-2010'!AB731</f>
        <v>0</v>
      </c>
      <c r="AC730" s="42">
        <f>+' (1) Cap Res.2009-2010'!AC731</f>
        <v>0</v>
      </c>
      <c r="AD730" s="42">
        <f>+' (1) Cap Res.2009-2010'!AD731</f>
        <v>0</v>
      </c>
      <c r="AE730" s="42">
        <f>+' (1) Cap Res.2009-2010'!AE731</f>
        <v>0</v>
      </c>
      <c r="AF730" s="42">
        <f>+' (1) Cap Res.2009-2010'!AF731</f>
        <v>0</v>
      </c>
      <c r="AG730" s="42">
        <f>+' (1) Cap Res.2009-2010'!AG731</f>
        <v>0</v>
      </c>
      <c r="AH730" s="42">
        <f>+' (1) Cap Res.2009-2010'!AH731</f>
        <v>0</v>
      </c>
      <c r="AI730" s="42">
        <f>+' (1) Cap Res.2009-2010'!AI731</f>
        <v>0</v>
      </c>
      <c r="AJ730" s="42">
        <f>+' (1) Cap Res.2009-2010'!AJ731</f>
        <v>0</v>
      </c>
      <c r="AK730" s="42">
        <f>+' (1) Cap Res.2009-2010'!AK731</f>
        <v>0</v>
      </c>
      <c r="AL730" s="42">
        <f>+' (1) Cap Res.2009-2010'!AL731</f>
        <v>0</v>
      </c>
      <c r="AM730" s="42">
        <f>+' (1) Cap Res.2009-2010'!AM731</f>
        <v>0</v>
      </c>
      <c r="AN730" s="42">
        <f>+' (1) Cap Res.2009-2010'!AN731</f>
        <v>0</v>
      </c>
      <c r="AO730" s="42">
        <f>+' (1) Cap Res.2009-2010'!AO731</f>
        <v>0</v>
      </c>
      <c r="AP730" s="42">
        <f>+' (1) Cap Res.2009-2010'!AP731</f>
        <v>0</v>
      </c>
      <c r="AQ730" s="42">
        <f>+' (1) Cap Res.2009-2010'!AQ731</f>
        <v>0</v>
      </c>
      <c r="AR730" s="42">
        <f>+' (1) Cap Res.2009-2010'!AR731</f>
        <v>0</v>
      </c>
      <c r="AS730" s="42">
        <f>+' (1) Cap Res.2009-2010'!AS731</f>
        <v>0</v>
      </c>
      <c r="AT730" s="42">
        <f>+' (1) Cap Res.2009-2010'!AT731</f>
        <v>0</v>
      </c>
      <c r="AU730" s="42">
        <f>+' (1) Cap Res.2009-2010'!AU731</f>
        <v>0</v>
      </c>
      <c r="AV730" s="42">
        <f>+' (1) Cap Res.2009-2010'!AV731</f>
        <v>0</v>
      </c>
      <c r="AW730" s="42">
        <f>+' (1) Cap Res.2009-2010'!AW731</f>
        <v>0</v>
      </c>
      <c r="AX730" s="42">
        <f>+' (1) Cap Res.2009-2010'!AX731</f>
        <v>0</v>
      </c>
      <c r="AY730" s="42">
        <f>+' (1) Cap Res.2009-2010'!AY731</f>
        <v>0</v>
      </c>
      <c r="AZ730" s="42">
        <f>+' (1) Cap Res.2009-2010'!AZ731</f>
        <v>0</v>
      </c>
      <c r="BA730" s="42">
        <f>+' (1) Cap Res.2009-2010'!BA731</f>
        <v>0</v>
      </c>
      <c r="BB730" s="42">
        <f>+' (1) Cap Res.2009-2010'!BB731</f>
        <v>0</v>
      </c>
      <c r="BC730" s="42">
        <f>+' (1) Cap Res.2009-2010'!BC731</f>
        <v>0</v>
      </c>
      <c r="BD730" s="42">
        <f>+' (1) Cap Res.2009-2010'!BD731</f>
        <v>0</v>
      </c>
      <c r="BE730" s="42">
        <f>+' (1) Cap Res.2009-2010'!BE731</f>
        <v>0</v>
      </c>
    </row>
    <row r="731" spans="1:57" ht="13.5">
      <c r="A731" s="177">
        <f>+' (1) Cap Res.2009-2010'!BI732</f>
        <v>40389</v>
      </c>
      <c r="B731" s="42">
        <f>+' (1) Cap Res.2009-2010'!B732</f>
        <v>0</v>
      </c>
      <c r="C731" s="42">
        <f>+' (1) Cap Res.2009-2010'!C732</f>
        <v>0</v>
      </c>
      <c r="D731" s="42">
        <f>+' (1) Cap Res.2009-2010'!D732</f>
        <v>0</v>
      </c>
      <c r="E731" s="42">
        <f>+' (1) Cap Res.2009-2010'!E732</f>
        <v>0</v>
      </c>
      <c r="F731" s="42">
        <f>+' (1) Cap Res.2009-2010'!F732</f>
        <v>0</v>
      </c>
      <c r="G731" s="42">
        <f>+' (1) Cap Res.2009-2010'!G732</f>
        <v>0</v>
      </c>
      <c r="H731" s="42">
        <f>+' (1) Cap Res.2009-2010'!H732</f>
        <v>0</v>
      </c>
      <c r="I731" s="42">
        <f>+' (1) Cap Res.2009-2010'!I732</f>
        <v>0</v>
      </c>
      <c r="J731" s="42">
        <f>+' (1) Cap Res.2009-2010'!J732</f>
        <v>0</v>
      </c>
      <c r="K731" s="42">
        <f>+' (1) Cap Res.2009-2010'!K732</f>
        <v>0</v>
      </c>
      <c r="L731" s="42">
        <f>+' (1) Cap Res.2009-2010'!L732</f>
        <v>0</v>
      </c>
      <c r="M731" s="42">
        <f>+' (1) Cap Res.2009-2010'!M732</f>
        <v>0</v>
      </c>
      <c r="N731" s="42">
        <f>+' (1) Cap Res.2009-2010'!N732</f>
        <v>0</v>
      </c>
      <c r="O731" s="42">
        <f>+' (1) Cap Res.2009-2010'!O732</f>
        <v>0</v>
      </c>
      <c r="P731" s="42">
        <f>+' (1) Cap Res.2009-2010'!P732</f>
        <v>0</v>
      </c>
      <c r="Q731" s="42">
        <f>+' (1) Cap Res.2009-2010'!Q732</f>
        <v>0</v>
      </c>
      <c r="R731" s="42">
        <f>+' (1) Cap Res.2009-2010'!R732</f>
        <v>0</v>
      </c>
      <c r="S731" s="42">
        <f>+' (1) Cap Res.2009-2010'!S732</f>
        <v>0</v>
      </c>
      <c r="T731" s="42">
        <f>+' (1) Cap Res.2009-2010'!T732</f>
        <v>0</v>
      </c>
      <c r="U731" s="42">
        <f>+' (1) Cap Res.2009-2010'!U732</f>
        <v>0</v>
      </c>
      <c r="V731" s="42">
        <f>+' (1) Cap Res.2009-2010'!V732</f>
        <v>0</v>
      </c>
      <c r="W731" s="42">
        <f>+' (1) Cap Res.2009-2010'!W732</f>
        <v>0</v>
      </c>
      <c r="X731" s="42">
        <f>+' (1) Cap Res.2009-2010'!X732</f>
        <v>0</v>
      </c>
      <c r="Y731" s="42">
        <f>+' (1) Cap Res.2009-2010'!Y732</f>
        <v>0</v>
      </c>
      <c r="Z731" s="42">
        <f>+' (1) Cap Res.2009-2010'!Z732</f>
        <v>0</v>
      </c>
      <c r="AA731" s="42">
        <f>+' (1) Cap Res.2009-2010'!AA732</f>
        <v>0</v>
      </c>
      <c r="AB731" s="42">
        <f>+' (1) Cap Res.2009-2010'!AB732</f>
        <v>0</v>
      </c>
      <c r="AC731" s="42">
        <f>+' (1) Cap Res.2009-2010'!AC732</f>
        <v>0</v>
      </c>
      <c r="AD731" s="42">
        <f>+' (1) Cap Res.2009-2010'!AD732</f>
        <v>0</v>
      </c>
      <c r="AE731" s="42">
        <f>+' (1) Cap Res.2009-2010'!AE732</f>
        <v>0</v>
      </c>
      <c r="AF731" s="42">
        <f>+' (1) Cap Res.2009-2010'!AF732</f>
        <v>0</v>
      </c>
      <c r="AG731" s="42">
        <f>+' (1) Cap Res.2009-2010'!AG732</f>
        <v>0</v>
      </c>
      <c r="AH731" s="42">
        <f>+' (1) Cap Res.2009-2010'!AH732</f>
        <v>0</v>
      </c>
      <c r="AI731" s="42">
        <f>+' (1) Cap Res.2009-2010'!AI732</f>
        <v>0</v>
      </c>
      <c r="AJ731" s="42">
        <f>+' (1) Cap Res.2009-2010'!AJ732</f>
        <v>0</v>
      </c>
      <c r="AK731" s="42">
        <f>+' (1) Cap Res.2009-2010'!AK732</f>
        <v>0</v>
      </c>
      <c r="AL731" s="42">
        <f>+' (1) Cap Res.2009-2010'!AL732</f>
        <v>0</v>
      </c>
      <c r="AM731" s="42">
        <f>+' (1) Cap Res.2009-2010'!AM732</f>
        <v>0</v>
      </c>
      <c r="AN731" s="42">
        <f>+' (1) Cap Res.2009-2010'!AN732</f>
        <v>0</v>
      </c>
      <c r="AO731" s="42">
        <f>+' (1) Cap Res.2009-2010'!AO732</f>
        <v>0</v>
      </c>
      <c r="AP731" s="42">
        <f>+' (1) Cap Res.2009-2010'!AP732</f>
        <v>0</v>
      </c>
      <c r="AQ731" s="42">
        <f>+' (1) Cap Res.2009-2010'!AQ732</f>
        <v>0</v>
      </c>
      <c r="AR731" s="42">
        <f>+' (1) Cap Res.2009-2010'!AR732</f>
        <v>0</v>
      </c>
      <c r="AS731" s="42">
        <f>+' (1) Cap Res.2009-2010'!AS732</f>
        <v>0</v>
      </c>
      <c r="AT731" s="42">
        <f>+' (1) Cap Res.2009-2010'!AT732</f>
        <v>0</v>
      </c>
      <c r="AU731" s="42">
        <f>+' (1) Cap Res.2009-2010'!AU732</f>
        <v>0</v>
      </c>
      <c r="AV731" s="42">
        <f>+' (1) Cap Res.2009-2010'!AV732</f>
        <v>0</v>
      </c>
      <c r="AW731" s="42">
        <f>+' (1) Cap Res.2009-2010'!AW732</f>
        <v>0</v>
      </c>
      <c r="AX731" s="42">
        <f>+' (1) Cap Res.2009-2010'!AX732</f>
        <v>0</v>
      </c>
      <c r="AY731" s="42">
        <f>+' (1) Cap Res.2009-2010'!AY732</f>
        <v>0</v>
      </c>
      <c r="AZ731" s="42">
        <f>+' (1) Cap Res.2009-2010'!AZ732</f>
        <v>0</v>
      </c>
      <c r="BA731" s="42">
        <f>+' (1) Cap Res.2009-2010'!BA732</f>
        <v>0</v>
      </c>
      <c r="BB731" s="42">
        <f>+' (1) Cap Res.2009-2010'!BB732</f>
        <v>0</v>
      </c>
      <c r="BC731" s="42">
        <f>+' (1) Cap Res.2009-2010'!BC732</f>
        <v>0</v>
      </c>
      <c r="BD731" s="42">
        <f>+' (1) Cap Res.2009-2010'!BD732</f>
        <v>0</v>
      </c>
      <c r="BE731" s="42">
        <f>+' (1) Cap Res.2009-2010'!BE732</f>
        <v>0</v>
      </c>
    </row>
    <row r="732" spans="1:57" ht="13.5">
      <c r="A732" s="177">
        <f>+' (1) Cap Res.2009-2010'!BI733</f>
        <v>40407</v>
      </c>
      <c r="B732" s="42">
        <f>+' (1) Cap Res.2009-2010'!B733</f>
        <v>0</v>
      </c>
      <c r="C732" s="42">
        <f>+' (1) Cap Res.2009-2010'!C733</f>
        <v>0</v>
      </c>
      <c r="D732" s="42">
        <f>+' (1) Cap Res.2009-2010'!D733</f>
        <v>0</v>
      </c>
      <c r="E732" s="42">
        <f>+' (1) Cap Res.2009-2010'!E733</f>
        <v>0</v>
      </c>
      <c r="F732" s="42">
        <f>+' (1) Cap Res.2009-2010'!F733</f>
        <v>0</v>
      </c>
      <c r="G732" s="42">
        <f>+' (1) Cap Res.2009-2010'!G733</f>
        <v>0</v>
      </c>
      <c r="H732" s="42">
        <f>+' (1) Cap Res.2009-2010'!H733</f>
        <v>0</v>
      </c>
      <c r="I732" s="42">
        <f>+' (1) Cap Res.2009-2010'!I733</f>
        <v>0</v>
      </c>
      <c r="J732" s="42">
        <f>+' (1) Cap Res.2009-2010'!J733</f>
        <v>0</v>
      </c>
      <c r="K732" s="42">
        <f>+' (1) Cap Res.2009-2010'!K733</f>
        <v>0</v>
      </c>
      <c r="L732" s="42">
        <f>+' (1) Cap Res.2009-2010'!L733</f>
        <v>0</v>
      </c>
      <c r="M732" s="42">
        <f>+' (1) Cap Res.2009-2010'!M733</f>
        <v>0</v>
      </c>
      <c r="N732" s="42">
        <f>+' (1) Cap Res.2009-2010'!N733</f>
        <v>0</v>
      </c>
      <c r="O732" s="42">
        <f>+' (1) Cap Res.2009-2010'!O733</f>
        <v>0</v>
      </c>
      <c r="P732" s="42">
        <f>+' (1) Cap Res.2009-2010'!P733</f>
        <v>0</v>
      </c>
      <c r="Q732" s="42">
        <f>+' (1) Cap Res.2009-2010'!Q733</f>
        <v>0</v>
      </c>
      <c r="R732" s="42">
        <f>+' (1) Cap Res.2009-2010'!R733</f>
        <v>0</v>
      </c>
      <c r="S732" s="42">
        <f>+' (1) Cap Res.2009-2010'!S733</f>
        <v>0</v>
      </c>
      <c r="T732" s="42">
        <f>+' (1) Cap Res.2009-2010'!T733</f>
        <v>0</v>
      </c>
      <c r="U732" s="42">
        <f>+' (1) Cap Res.2009-2010'!U733</f>
        <v>0</v>
      </c>
      <c r="V732" s="42">
        <f>+' (1) Cap Res.2009-2010'!V733</f>
        <v>0</v>
      </c>
      <c r="W732" s="42">
        <f>+' (1) Cap Res.2009-2010'!W733</f>
        <v>0</v>
      </c>
      <c r="X732" s="42">
        <f>+' (1) Cap Res.2009-2010'!X733</f>
        <v>0</v>
      </c>
      <c r="Y732" s="42">
        <f>+' (1) Cap Res.2009-2010'!Y733</f>
        <v>0</v>
      </c>
      <c r="Z732" s="42">
        <f>+' (1) Cap Res.2009-2010'!Z733</f>
        <v>0</v>
      </c>
      <c r="AA732" s="42">
        <f>+' (1) Cap Res.2009-2010'!AA733</f>
        <v>0</v>
      </c>
      <c r="AB732" s="42">
        <f>+' (1) Cap Res.2009-2010'!AB733</f>
        <v>0</v>
      </c>
      <c r="AC732" s="42">
        <f>+' (1) Cap Res.2009-2010'!AC733</f>
        <v>0</v>
      </c>
      <c r="AD732" s="42">
        <f>+' (1) Cap Res.2009-2010'!AD733</f>
        <v>0</v>
      </c>
      <c r="AE732" s="42">
        <f>+' (1) Cap Res.2009-2010'!AE733</f>
        <v>0</v>
      </c>
      <c r="AF732" s="42">
        <f>+' (1) Cap Res.2009-2010'!AF733</f>
        <v>0</v>
      </c>
      <c r="AG732" s="42">
        <f>+' (1) Cap Res.2009-2010'!AG733</f>
        <v>0</v>
      </c>
      <c r="AH732" s="42">
        <f>+' (1) Cap Res.2009-2010'!AH733</f>
        <v>0</v>
      </c>
      <c r="AI732" s="42">
        <f>+' (1) Cap Res.2009-2010'!AI733</f>
        <v>0</v>
      </c>
      <c r="AJ732" s="42">
        <f>+' (1) Cap Res.2009-2010'!AJ733</f>
        <v>0</v>
      </c>
      <c r="AK732" s="42">
        <f>+' (1) Cap Res.2009-2010'!AK733</f>
        <v>0</v>
      </c>
      <c r="AL732" s="42">
        <f>+' (1) Cap Res.2009-2010'!AL733</f>
        <v>0</v>
      </c>
      <c r="AM732" s="42">
        <f>+' (1) Cap Res.2009-2010'!AM733</f>
        <v>0</v>
      </c>
      <c r="AN732" s="42">
        <f>+' (1) Cap Res.2009-2010'!AN733</f>
        <v>0</v>
      </c>
      <c r="AO732" s="42">
        <f>+' (1) Cap Res.2009-2010'!AO733</f>
        <v>0</v>
      </c>
      <c r="AP732" s="42">
        <f>+' (1) Cap Res.2009-2010'!AP733</f>
        <v>0</v>
      </c>
      <c r="AQ732" s="42">
        <f>+' (1) Cap Res.2009-2010'!AQ733</f>
        <v>0</v>
      </c>
      <c r="AR732" s="42">
        <f>+' (1) Cap Res.2009-2010'!AR733</f>
        <v>0</v>
      </c>
      <c r="AS732" s="42">
        <f>+' (1) Cap Res.2009-2010'!AS733</f>
        <v>0</v>
      </c>
      <c r="AT732" s="42">
        <f>+' (1) Cap Res.2009-2010'!AT733</f>
        <v>0</v>
      </c>
      <c r="AU732" s="42">
        <f>+' (1) Cap Res.2009-2010'!AU733</f>
        <v>0</v>
      </c>
      <c r="AV732" s="42">
        <f>+' (1) Cap Res.2009-2010'!AV733</f>
        <v>0</v>
      </c>
      <c r="AW732" s="42">
        <f>+' (1) Cap Res.2009-2010'!AW733</f>
        <v>0</v>
      </c>
      <c r="AX732" s="42">
        <f>+' (1) Cap Res.2009-2010'!AX733</f>
        <v>0</v>
      </c>
      <c r="AY732" s="42">
        <f>+' (1) Cap Res.2009-2010'!AY733</f>
        <v>0</v>
      </c>
      <c r="AZ732" s="42">
        <f>+' (1) Cap Res.2009-2010'!AZ733</f>
        <v>0</v>
      </c>
      <c r="BA732" s="42">
        <f>+' (1) Cap Res.2009-2010'!BA733</f>
        <v>0</v>
      </c>
      <c r="BB732" s="42">
        <f>+' (1) Cap Res.2009-2010'!BB733</f>
        <v>0</v>
      </c>
      <c r="BC732" s="42">
        <f>+' (1) Cap Res.2009-2010'!BC733</f>
        <v>0</v>
      </c>
      <c r="BD732" s="42">
        <f>+' (1) Cap Res.2009-2010'!BD733</f>
        <v>0</v>
      </c>
      <c r="BE732" s="42">
        <f>+' (1) Cap Res.2009-2010'!BE733</f>
        <v>0</v>
      </c>
    </row>
    <row r="733" spans="1:57" ht="13.5">
      <c r="A733" s="177">
        <f>+' (1) Cap Res.2009-2010'!BI734</f>
        <v>40420</v>
      </c>
      <c r="B733" s="42">
        <f>+' (1) Cap Res.2009-2010'!B734</f>
        <v>0</v>
      </c>
      <c r="C733" s="42">
        <f>+' (1) Cap Res.2009-2010'!C734</f>
        <v>0</v>
      </c>
      <c r="D733" s="42">
        <f>+' (1) Cap Res.2009-2010'!D734</f>
        <v>0</v>
      </c>
      <c r="E733" s="42">
        <f>+' (1) Cap Res.2009-2010'!E734</f>
        <v>0</v>
      </c>
      <c r="F733" s="42">
        <f>+' (1) Cap Res.2009-2010'!F734</f>
        <v>0</v>
      </c>
      <c r="G733" s="42">
        <f>+' (1) Cap Res.2009-2010'!G734</f>
        <v>0</v>
      </c>
      <c r="H733" s="42">
        <f>+' (1) Cap Res.2009-2010'!H734</f>
        <v>0</v>
      </c>
      <c r="I733" s="42">
        <f>+' (1) Cap Res.2009-2010'!I734</f>
        <v>0</v>
      </c>
      <c r="J733" s="42">
        <f>+' (1) Cap Res.2009-2010'!J734</f>
        <v>0</v>
      </c>
      <c r="K733" s="42">
        <f>+' (1) Cap Res.2009-2010'!K734</f>
        <v>0</v>
      </c>
      <c r="L733" s="42">
        <f>+' (1) Cap Res.2009-2010'!L734</f>
        <v>0</v>
      </c>
      <c r="M733" s="42">
        <f>+' (1) Cap Res.2009-2010'!M734</f>
        <v>0</v>
      </c>
      <c r="N733" s="42">
        <f>+' (1) Cap Res.2009-2010'!N734</f>
        <v>0</v>
      </c>
      <c r="O733" s="42">
        <f>+' (1) Cap Res.2009-2010'!O734</f>
        <v>0</v>
      </c>
      <c r="P733" s="42">
        <f>+' (1) Cap Res.2009-2010'!P734</f>
        <v>0</v>
      </c>
      <c r="Q733" s="42">
        <f>+' (1) Cap Res.2009-2010'!Q734</f>
        <v>0</v>
      </c>
      <c r="R733" s="42">
        <f>+' (1) Cap Res.2009-2010'!R734</f>
        <v>0</v>
      </c>
      <c r="S733" s="42">
        <f>+' (1) Cap Res.2009-2010'!S734</f>
        <v>0</v>
      </c>
      <c r="T733" s="42">
        <f>+' (1) Cap Res.2009-2010'!T734</f>
        <v>0</v>
      </c>
      <c r="U733" s="42">
        <f>+' (1) Cap Res.2009-2010'!U734</f>
        <v>0</v>
      </c>
      <c r="V733" s="42">
        <f>+' (1) Cap Res.2009-2010'!V734</f>
        <v>0</v>
      </c>
      <c r="W733" s="42">
        <f>+' (1) Cap Res.2009-2010'!W734</f>
        <v>0</v>
      </c>
      <c r="X733" s="42">
        <f>+' (1) Cap Res.2009-2010'!X734</f>
        <v>0</v>
      </c>
      <c r="Y733" s="42">
        <f>+' (1) Cap Res.2009-2010'!Y734</f>
        <v>0</v>
      </c>
      <c r="Z733" s="42">
        <f>+' (1) Cap Res.2009-2010'!Z734</f>
        <v>0</v>
      </c>
      <c r="AA733" s="42">
        <f>+' (1) Cap Res.2009-2010'!AA734</f>
        <v>0</v>
      </c>
      <c r="AB733" s="42">
        <f>+' (1) Cap Res.2009-2010'!AB734</f>
        <v>0</v>
      </c>
      <c r="AC733" s="42">
        <f>+' (1) Cap Res.2009-2010'!AC734</f>
        <v>0</v>
      </c>
      <c r="AD733" s="42">
        <f>+' (1) Cap Res.2009-2010'!AD734</f>
        <v>0</v>
      </c>
      <c r="AE733" s="42">
        <f>+' (1) Cap Res.2009-2010'!AE734</f>
        <v>0</v>
      </c>
      <c r="AF733" s="42">
        <f>+' (1) Cap Res.2009-2010'!AF734</f>
        <v>0</v>
      </c>
      <c r="AG733" s="42">
        <f>+' (1) Cap Res.2009-2010'!AG734</f>
        <v>0</v>
      </c>
      <c r="AH733" s="42">
        <f>+' (1) Cap Res.2009-2010'!AH734</f>
        <v>0</v>
      </c>
      <c r="AI733" s="42">
        <f>+' (1) Cap Res.2009-2010'!AI734</f>
        <v>0</v>
      </c>
      <c r="AJ733" s="42">
        <f>+' (1) Cap Res.2009-2010'!AJ734</f>
        <v>0</v>
      </c>
      <c r="AK733" s="42">
        <f>+' (1) Cap Res.2009-2010'!AK734</f>
        <v>0</v>
      </c>
      <c r="AL733" s="42">
        <f>+' (1) Cap Res.2009-2010'!AL734</f>
        <v>0</v>
      </c>
      <c r="AM733" s="42">
        <f>+' (1) Cap Res.2009-2010'!AM734</f>
        <v>0</v>
      </c>
      <c r="AN733" s="42">
        <f>+' (1) Cap Res.2009-2010'!AN734</f>
        <v>0</v>
      </c>
      <c r="AO733" s="42">
        <f>+' (1) Cap Res.2009-2010'!AO734</f>
        <v>0</v>
      </c>
      <c r="AP733" s="42">
        <f>+' (1) Cap Res.2009-2010'!AP734</f>
        <v>0</v>
      </c>
      <c r="AQ733" s="42">
        <f>+' (1) Cap Res.2009-2010'!AQ734</f>
        <v>0</v>
      </c>
      <c r="AR733" s="42">
        <f>+' (1) Cap Res.2009-2010'!AR734</f>
        <v>0</v>
      </c>
      <c r="AS733" s="42">
        <f>+' (1) Cap Res.2009-2010'!AS734</f>
        <v>0</v>
      </c>
      <c r="AT733" s="42">
        <f>+' (1) Cap Res.2009-2010'!AT734</f>
        <v>0</v>
      </c>
      <c r="AU733" s="42">
        <f>+' (1) Cap Res.2009-2010'!AU734</f>
        <v>0</v>
      </c>
      <c r="AV733" s="42">
        <f>+' (1) Cap Res.2009-2010'!AV734</f>
        <v>0</v>
      </c>
      <c r="AW733" s="42">
        <f>+' (1) Cap Res.2009-2010'!AW734</f>
        <v>0</v>
      </c>
      <c r="AX733" s="42">
        <f>+' (1) Cap Res.2009-2010'!AX734</f>
        <v>0</v>
      </c>
      <c r="AY733" s="42">
        <f>+' (1) Cap Res.2009-2010'!AY734</f>
        <v>0</v>
      </c>
      <c r="AZ733" s="42">
        <f>+' (1) Cap Res.2009-2010'!AZ734</f>
        <v>0</v>
      </c>
      <c r="BA733" s="42">
        <f>+' (1) Cap Res.2009-2010'!BA734</f>
        <v>0</v>
      </c>
      <c r="BB733" s="42">
        <f>+' (1) Cap Res.2009-2010'!BB734</f>
        <v>0</v>
      </c>
      <c r="BC733" s="42">
        <f>+' (1) Cap Res.2009-2010'!BC734</f>
        <v>0</v>
      </c>
      <c r="BD733" s="42">
        <f>+' (1) Cap Res.2009-2010'!BD734</f>
        <v>0</v>
      </c>
      <c r="BE733" s="42">
        <f>+' (1) Cap Res.2009-2010'!BE734</f>
        <v>0</v>
      </c>
    </row>
    <row r="734" spans="1:57" ht="13.5">
      <c r="A734" s="177">
        <f>+' (1) Cap Res.2009-2010'!BI735</f>
        <v>40420</v>
      </c>
      <c r="B734" s="42">
        <f>+' (1) Cap Res.2009-2010'!B735</f>
        <v>0</v>
      </c>
      <c r="C734" s="42">
        <f>+' (1) Cap Res.2009-2010'!C735</f>
        <v>0</v>
      </c>
      <c r="D734" s="42">
        <f>+' (1) Cap Res.2009-2010'!D735</f>
        <v>0</v>
      </c>
      <c r="E734" s="42">
        <f>+' (1) Cap Res.2009-2010'!E735</f>
        <v>0</v>
      </c>
      <c r="F734" s="42">
        <f>+' (1) Cap Res.2009-2010'!F735</f>
        <v>0</v>
      </c>
      <c r="G734" s="42">
        <f>+' (1) Cap Res.2009-2010'!G735</f>
        <v>0</v>
      </c>
      <c r="H734" s="42">
        <f>+' (1) Cap Res.2009-2010'!H735</f>
        <v>0</v>
      </c>
      <c r="I734" s="42">
        <f>+' (1) Cap Res.2009-2010'!I735</f>
        <v>0</v>
      </c>
      <c r="J734" s="42">
        <f>+' (1) Cap Res.2009-2010'!J735</f>
        <v>0</v>
      </c>
      <c r="K734" s="42">
        <f>+' (1) Cap Res.2009-2010'!K735</f>
        <v>0</v>
      </c>
      <c r="L734" s="42">
        <f>+' (1) Cap Res.2009-2010'!L735</f>
        <v>0</v>
      </c>
      <c r="M734" s="42">
        <f>+' (1) Cap Res.2009-2010'!M735</f>
        <v>0</v>
      </c>
      <c r="N734" s="42">
        <f>+' (1) Cap Res.2009-2010'!N735</f>
        <v>0</v>
      </c>
      <c r="O734" s="42">
        <f>+' (1) Cap Res.2009-2010'!O735</f>
        <v>0</v>
      </c>
      <c r="P734" s="42">
        <f>+' (1) Cap Res.2009-2010'!P735</f>
        <v>0</v>
      </c>
      <c r="Q734" s="42">
        <f>+' (1) Cap Res.2009-2010'!Q735</f>
        <v>0</v>
      </c>
      <c r="R734" s="42">
        <f>+' (1) Cap Res.2009-2010'!R735</f>
        <v>0</v>
      </c>
      <c r="S734" s="42">
        <f>+' (1) Cap Res.2009-2010'!S735</f>
        <v>0</v>
      </c>
      <c r="T734" s="42">
        <f>+' (1) Cap Res.2009-2010'!T735</f>
        <v>0</v>
      </c>
      <c r="U734" s="42">
        <f>+' (1) Cap Res.2009-2010'!U735</f>
        <v>0</v>
      </c>
      <c r="V734" s="42">
        <f>+' (1) Cap Res.2009-2010'!V735</f>
        <v>0</v>
      </c>
      <c r="W734" s="42">
        <f>+' (1) Cap Res.2009-2010'!W735</f>
        <v>0</v>
      </c>
      <c r="X734" s="42">
        <f>+' (1) Cap Res.2009-2010'!X735</f>
        <v>0</v>
      </c>
      <c r="Y734" s="42">
        <f>+' (1) Cap Res.2009-2010'!Y735</f>
        <v>0</v>
      </c>
      <c r="Z734" s="42">
        <f>+' (1) Cap Res.2009-2010'!Z735</f>
        <v>0</v>
      </c>
      <c r="AA734" s="42">
        <f>+' (1) Cap Res.2009-2010'!AA735</f>
        <v>0</v>
      </c>
      <c r="AB734" s="42">
        <f>+' (1) Cap Res.2009-2010'!AB735</f>
        <v>0</v>
      </c>
      <c r="AC734" s="42">
        <f>+' (1) Cap Res.2009-2010'!AC735</f>
        <v>0</v>
      </c>
      <c r="AD734" s="42">
        <f>+' (1) Cap Res.2009-2010'!AD735</f>
        <v>0</v>
      </c>
      <c r="AE734" s="42">
        <f>+' (1) Cap Res.2009-2010'!AE735</f>
        <v>0</v>
      </c>
      <c r="AF734" s="42">
        <f>+' (1) Cap Res.2009-2010'!AF735</f>
        <v>0</v>
      </c>
      <c r="AG734" s="42">
        <f>+' (1) Cap Res.2009-2010'!AG735</f>
        <v>0</v>
      </c>
      <c r="AH734" s="42">
        <f>+' (1) Cap Res.2009-2010'!AH735</f>
        <v>0</v>
      </c>
      <c r="AI734" s="42">
        <f>+' (1) Cap Res.2009-2010'!AI735</f>
        <v>0</v>
      </c>
      <c r="AJ734" s="42">
        <f>+' (1) Cap Res.2009-2010'!AJ735</f>
        <v>0</v>
      </c>
      <c r="AK734" s="42">
        <f>+' (1) Cap Res.2009-2010'!AK735</f>
        <v>0</v>
      </c>
      <c r="AL734" s="42">
        <f>+' (1) Cap Res.2009-2010'!AL735</f>
        <v>0</v>
      </c>
      <c r="AM734" s="42">
        <f>+' (1) Cap Res.2009-2010'!AM735</f>
        <v>0</v>
      </c>
      <c r="AN734" s="42">
        <f>+' (1) Cap Res.2009-2010'!AN735</f>
        <v>0</v>
      </c>
      <c r="AO734" s="42">
        <f>+' (1) Cap Res.2009-2010'!AO735</f>
        <v>0</v>
      </c>
      <c r="AP734" s="42">
        <f>+' (1) Cap Res.2009-2010'!AP735</f>
        <v>0</v>
      </c>
      <c r="AQ734" s="42">
        <f>+' (1) Cap Res.2009-2010'!AQ735</f>
        <v>0</v>
      </c>
      <c r="AR734" s="42">
        <f>+' (1) Cap Res.2009-2010'!AR735</f>
        <v>0</v>
      </c>
      <c r="AS734" s="42">
        <f>+' (1) Cap Res.2009-2010'!AS735</f>
        <v>0</v>
      </c>
      <c r="AT734" s="42">
        <f>+' (1) Cap Res.2009-2010'!AT735</f>
        <v>0</v>
      </c>
      <c r="AU734" s="42">
        <f>+' (1) Cap Res.2009-2010'!AU735</f>
        <v>0</v>
      </c>
      <c r="AV734" s="42">
        <f>+' (1) Cap Res.2009-2010'!AV735</f>
        <v>0</v>
      </c>
      <c r="AW734" s="42">
        <f>+' (1) Cap Res.2009-2010'!AW735</f>
        <v>0</v>
      </c>
      <c r="AX734" s="42">
        <f>+' (1) Cap Res.2009-2010'!AX735</f>
        <v>0</v>
      </c>
      <c r="AY734" s="42">
        <f>+' (1) Cap Res.2009-2010'!AY735</f>
        <v>0</v>
      </c>
      <c r="AZ734" s="42">
        <f>+' (1) Cap Res.2009-2010'!AZ735</f>
        <v>0</v>
      </c>
      <c r="BA734" s="42">
        <f>+' (1) Cap Res.2009-2010'!BA735</f>
        <v>0</v>
      </c>
      <c r="BB734" s="42">
        <f>+' (1) Cap Res.2009-2010'!BB735</f>
        <v>0</v>
      </c>
      <c r="BC734" s="42">
        <f>+' (1) Cap Res.2009-2010'!BC735</f>
        <v>0</v>
      </c>
      <c r="BD734" s="42">
        <f>+' (1) Cap Res.2009-2010'!BD735</f>
        <v>0</v>
      </c>
      <c r="BE734" s="42">
        <f>+' (1) Cap Res.2009-2010'!BE735</f>
        <v>0</v>
      </c>
    </row>
    <row r="735" spans="1:57" ht="13.5">
      <c r="A735" s="177">
        <f>+' (1) Cap Res.2009-2010'!BI736</f>
        <v>40450</v>
      </c>
      <c r="B735" s="42">
        <f>+' (1) Cap Res.2009-2010'!B736</f>
        <v>0</v>
      </c>
      <c r="C735" s="42">
        <f>+' (1) Cap Res.2009-2010'!C736</f>
        <v>0</v>
      </c>
      <c r="D735" s="42">
        <f>+' (1) Cap Res.2009-2010'!D736</f>
        <v>0</v>
      </c>
      <c r="E735" s="42">
        <f>+' (1) Cap Res.2009-2010'!E736</f>
        <v>0</v>
      </c>
      <c r="F735" s="42">
        <f>+' (1) Cap Res.2009-2010'!F736</f>
        <v>0</v>
      </c>
      <c r="G735" s="42">
        <f>+' (1) Cap Res.2009-2010'!G736</f>
        <v>0</v>
      </c>
      <c r="H735" s="42">
        <f>+' (1) Cap Res.2009-2010'!H736</f>
        <v>0</v>
      </c>
      <c r="I735" s="42">
        <f>+' (1) Cap Res.2009-2010'!I736</f>
        <v>0</v>
      </c>
      <c r="J735" s="42">
        <f>+' (1) Cap Res.2009-2010'!J736</f>
        <v>0</v>
      </c>
      <c r="K735" s="42">
        <f>+' (1) Cap Res.2009-2010'!K736</f>
        <v>0</v>
      </c>
      <c r="L735" s="42">
        <f>+' (1) Cap Res.2009-2010'!L736</f>
        <v>0</v>
      </c>
      <c r="M735" s="42">
        <f>+' (1) Cap Res.2009-2010'!M736</f>
        <v>0</v>
      </c>
      <c r="N735" s="42">
        <f>+' (1) Cap Res.2009-2010'!N736</f>
        <v>0</v>
      </c>
      <c r="O735" s="42">
        <f>+' (1) Cap Res.2009-2010'!O736</f>
        <v>0</v>
      </c>
      <c r="P735" s="42">
        <f>+' (1) Cap Res.2009-2010'!P736</f>
        <v>0</v>
      </c>
      <c r="Q735" s="42">
        <f>+' (1) Cap Res.2009-2010'!Q736</f>
        <v>0</v>
      </c>
      <c r="R735" s="42">
        <f>+' (1) Cap Res.2009-2010'!R736</f>
        <v>0</v>
      </c>
      <c r="S735" s="42">
        <f>+' (1) Cap Res.2009-2010'!S736</f>
        <v>0</v>
      </c>
      <c r="T735" s="42">
        <f>+' (1) Cap Res.2009-2010'!T736</f>
        <v>0</v>
      </c>
      <c r="U735" s="42">
        <f>+' (1) Cap Res.2009-2010'!U736</f>
        <v>0</v>
      </c>
      <c r="V735" s="42">
        <f>+' (1) Cap Res.2009-2010'!V736</f>
        <v>0</v>
      </c>
      <c r="W735" s="42">
        <f>+' (1) Cap Res.2009-2010'!W736</f>
        <v>0</v>
      </c>
      <c r="X735" s="42">
        <f>+' (1) Cap Res.2009-2010'!X736</f>
        <v>0</v>
      </c>
      <c r="Y735" s="42">
        <f>+' (1) Cap Res.2009-2010'!Y736</f>
        <v>0</v>
      </c>
      <c r="Z735" s="42">
        <f>+' (1) Cap Res.2009-2010'!Z736</f>
        <v>0</v>
      </c>
      <c r="AA735" s="42">
        <f>+' (1) Cap Res.2009-2010'!AA736</f>
        <v>0</v>
      </c>
      <c r="AB735" s="42">
        <f>+' (1) Cap Res.2009-2010'!AB736</f>
        <v>0</v>
      </c>
      <c r="AC735" s="42">
        <f>+' (1) Cap Res.2009-2010'!AC736</f>
        <v>0</v>
      </c>
      <c r="AD735" s="42">
        <f>+' (1) Cap Res.2009-2010'!AD736</f>
        <v>0</v>
      </c>
      <c r="AE735" s="42">
        <f>+' (1) Cap Res.2009-2010'!AE736</f>
        <v>0</v>
      </c>
      <c r="AF735" s="42">
        <f>+' (1) Cap Res.2009-2010'!AF736</f>
        <v>0</v>
      </c>
      <c r="AG735" s="42">
        <f>+' (1) Cap Res.2009-2010'!AG736</f>
        <v>0</v>
      </c>
      <c r="AH735" s="42">
        <f>+' (1) Cap Res.2009-2010'!AH736</f>
        <v>0</v>
      </c>
      <c r="AI735" s="42">
        <f>+' (1) Cap Res.2009-2010'!AI736</f>
        <v>0</v>
      </c>
      <c r="AJ735" s="42">
        <f>+' (1) Cap Res.2009-2010'!AJ736</f>
        <v>0</v>
      </c>
      <c r="AK735" s="42">
        <f>+' (1) Cap Res.2009-2010'!AK736</f>
        <v>0</v>
      </c>
      <c r="AL735" s="42">
        <f>+' (1) Cap Res.2009-2010'!AL736</f>
        <v>0</v>
      </c>
      <c r="AM735" s="42">
        <f>+' (1) Cap Res.2009-2010'!AM736</f>
        <v>0</v>
      </c>
      <c r="AN735" s="42">
        <f>+' (1) Cap Res.2009-2010'!AN736</f>
        <v>0</v>
      </c>
      <c r="AO735" s="42">
        <f>+' (1) Cap Res.2009-2010'!AO736</f>
        <v>0</v>
      </c>
      <c r="AP735" s="42">
        <f>+' (1) Cap Res.2009-2010'!AP736</f>
        <v>0</v>
      </c>
      <c r="AQ735" s="42">
        <f>+' (1) Cap Res.2009-2010'!AQ736</f>
        <v>0</v>
      </c>
      <c r="AR735" s="42">
        <f>+' (1) Cap Res.2009-2010'!AR736</f>
        <v>0</v>
      </c>
      <c r="AS735" s="42">
        <f>+' (1) Cap Res.2009-2010'!AS736</f>
        <v>0</v>
      </c>
      <c r="AT735" s="42">
        <f>+' (1) Cap Res.2009-2010'!AT736</f>
        <v>0</v>
      </c>
      <c r="AU735" s="42">
        <f>+' (1) Cap Res.2009-2010'!AU736</f>
        <v>0</v>
      </c>
      <c r="AV735" s="42">
        <f>+' (1) Cap Res.2009-2010'!AV736</f>
        <v>0</v>
      </c>
      <c r="AW735" s="42">
        <f>+' (1) Cap Res.2009-2010'!AW736</f>
        <v>0</v>
      </c>
      <c r="AX735" s="42">
        <f>+' (1) Cap Res.2009-2010'!AX736</f>
        <v>0</v>
      </c>
      <c r="AY735" s="42">
        <f>+' (1) Cap Res.2009-2010'!AY736</f>
        <v>0</v>
      </c>
      <c r="AZ735" s="42">
        <f>+' (1) Cap Res.2009-2010'!AZ736</f>
        <v>0</v>
      </c>
      <c r="BA735" s="42">
        <f>+' (1) Cap Res.2009-2010'!BA736</f>
        <v>0</v>
      </c>
      <c r="BB735" s="42">
        <f>+' (1) Cap Res.2009-2010'!BB736</f>
        <v>0</v>
      </c>
      <c r="BC735" s="42">
        <f>+' (1) Cap Res.2009-2010'!BC736</f>
        <v>0</v>
      </c>
      <c r="BD735" s="42">
        <f>+' (1) Cap Res.2009-2010'!BD736</f>
        <v>0</v>
      </c>
      <c r="BE735" s="42">
        <f>+' (1) Cap Res.2009-2010'!BE736</f>
        <v>0</v>
      </c>
    </row>
    <row r="736" spans="1:57" ht="13.5">
      <c r="A736" s="177">
        <f>+' (1) Cap Res.2009-2010'!BI737</f>
        <v>40450</v>
      </c>
      <c r="B736" s="42">
        <f>+' (1) Cap Res.2009-2010'!B737</f>
        <v>0</v>
      </c>
      <c r="C736" s="42">
        <f>+' (1) Cap Res.2009-2010'!C737</f>
        <v>0</v>
      </c>
      <c r="D736" s="42">
        <f>+' (1) Cap Res.2009-2010'!D737</f>
        <v>0</v>
      </c>
      <c r="E736" s="42">
        <f>+' (1) Cap Res.2009-2010'!E737</f>
        <v>0</v>
      </c>
      <c r="F736" s="42">
        <f>+' (1) Cap Res.2009-2010'!F737</f>
        <v>0</v>
      </c>
      <c r="G736" s="42">
        <f>+' (1) Cap Res.2009-2010'!G737</f>
        <v>0</v>
      </c>
      <c r="H736" s="42">
        <f>+' (1) Cap Res.2009-2010'!H737</f>
        <v>0</v>
      </c>
      <c r="I736" s="42">
        <f>+' (1) Cap Res.2009-2010'!I737</f>
        <v>0</v>
      </c>
      <c r="J736" s="42">
        <f>+' (1) Cap Res.2009-2010'!J737</f>
        <v>0</v>
      </c>
      <c r="K736" s="42">
        <f>+' (1) Cap Res.2009-2010'!K737</f>
        <v>0</v>
      </c>
      <c r="L736" s="42">
        <f>+' (1) Cap Res.2009-2010'!L737</f>
        <v>0</v>
      </c>
      <c r="M736" s="42">
        <f>+' (1) Cap Res.2009-2010'!M737</f>
        <v>0</v>
      </c>
      <c r="N736" s="42">
        <f>+' (1) Cap Res.2009-2010'!N737</f>
        <v>0</v>
      </c>
      <c r="O736" s="42">
        <f>+' (1) Cap Res.2009-2010'!O737</f>
        <v>0</v>
      </c>
      <c r="P736" s="42">
        <f>+' (1) Cap Res.2009-2010'!P737</f>
        <v>0</v>
      </c>
      <c r="Q736" s="42">
        <f>+' (1) Cap Res.2009-2010'!Q737</f>
        <v>0</v>
      </c>
      <c r="R736" s="42">
        <f>+' (1) Cap Res.2009-2010'!R737</f>
        <v>0</v>
      </c>
      <c r="S736" s="42">
        <f>+' (1) Cap Res.2009-2010'!S737</f>
        <v>0</v>
      </c>
      <c r="T736" s="42">
        <f>+' (1) Cap Res.2009-2010'!T737</f>
        <v>0</v>
      </c>
      <c r="U736" s="42">
        <f>+' (1) Cap Res.2009-2010'!U737</f>
        <v>0</v>
      </c>
      <c r="V736" s="42">
        <f>+' (1) Cap Res.2009-2010'!V737</f>
        <v>0</v>
      </c>
      <c r="W736" s="42">
        <f>+' (1) Cap Res.2009-2010'!W737</f>
        <v>0</v>
      </c>
      <c r="X736" s="42">
        <f>+' (1) Cap Res.2009-2010'!X737</f>
        <v>0</v>
      </c>
      <c r="Y736" s="42">
        <f>+' (1) Cap Res.2009-2010'!Y737</f>
        <v>0</v>
      </c>
      <c r="Z736" s="42">
        <f>+' (1) Cap Res.2009-2010'!Z737</f>
        <v>0</v>
      </c>
      <c r="AA736" s="42">
        <f>+' (1) Cap Res.2009-2010'!AA737</f>
        <v>0</v>
      </c>
      <c r="AB736" s="42">
        <f>+' (1) Cap Res.2009-2010'!AB737</f>
        <v>0</v>
      </c>
      <c r="AC736" s="42">
        <f>+' (1) Cap Res.2009-2010'!AC737</f>
        <v>0</v>
      </c>
      <c r="AD736" s="42">
        <f>+' (1) Cap Res.2009-2010'!AD737</f>
        <v>0</v>
      </c>
      <c r="AE736" s="42">
        <f>+' (1) Cap Res.2009-2010'!AE737</f>
        <v>0</v>
      </c>
      <c r="AF736" s="42">
        <f>+' (1) Cap Res.2009-2010'!AF737</f>
        <v>0</v>
      </c>
      <c r="AG736" s="42">
        <f>+' (1) Cap Res.2009-2010'!AG737</f>
        <v>0</v>
      </c>
      <c r="AH736" s="42">
        <f>+' (1) Cap Res.2009-2010'!AH737</f>
        <v>0</v>
      </c>
      <c r="AI736" s="42">
        <f>+' (1) Cap Res.2009-2010'!AI737</f>
        <v>0</v>
      </c>
      <c r="AJ736" s="42">
        <f>+' (1) Cap Res.2009-2010'!AJ737</f>
        <v>0</v>
      </c>
      <c r="AK736" s="42">
        <f>+' (1) Cap Res.2009-2010'!AK737</f>
        <v>0</v>
      </c>
      <c r="AL736" s="42">
        <f>+' (1) Cap Res.2009-2010'!AL737</f>
        <v>0</v>
      </c>
      <c r="AM736" s="42">
        <f>+' (1) Cap Res.2009-2010'!AM737</f>
        <v>0</v>
      </c>
      <c r="AN736" s="42">
        <f>+' (1) Cap Res.2009-2010'!AN737</f>
        <v>0</v>
      </c>
      <c r="AO736" s="42">
        <f>+' (1) Cap Res.2009-2010'!AO737</f>
        <v>0</v>
      </c>
      <c r="AP736" s="42">
        <f>+' (1) Cap Res.2009-2010'!AP737</f>
        <v>0</v>
      </c>
      <c r="AQ736" s="42">
        <f>+' (1) Cap Res.2009-2010'!AQ737</f>
        <v>0</v>
      </c>
      <c r="AR736" s="42">
        <f>+' (1) Cap Res.2009-2010'!AR737</f>
        <v>0</v>
      </c>
      <c r="AS736" s="42">
        <f>+' (1) Cap Res.2009-2010'!AS737</f>
        <v>0</v>
      </c>
      <c r="AT736" s="42">
        <f>+' (1) Cap Res.2009-2010'!AT737</f>
        <v>0</v>
      </c>
      <c r="AU736" s="42">
        <f>+' (1) Cap Res.2009-2010'!AU737</f>
        <v>0</v>
      </c>
      <c r="AV736" s="42">
        <f>+' (1) Cap Res.2009-2010'!AV737</f>
        <v>0</v>
      </c>
      <c r="AW736" s="42">
        <f>+' (1) Cap Res.2009-2010'!AW737</f>
        <v>0</v>
      </c>
      <c r="AX736" s="42">
        <f>+' (1) Cap Res.2009-2010'!AX737</f>
        <v>0</v>
      </c>
      <c r="AY736" s="42">
        <f>+' (1) Cap Res.2009-2010'!AY737</f>
        <v>0</v>
      </c>
      <c r="AZ736" s="42">
        <f>+' (1) Cap Res.2009-2010'!AZ737</f>
        <v>0</v>
      </c>
      <c r="BA736" s="42">
        <f>+' (1) Cap Res.2009-2010'!BA737</f>
        <v>0</v>
      </c>
      <c r="BB736" s="42">
        <f>+' (1) Cap Res.2009-2010'!BB737</f>
        <v>0</v>
      </c>
      <c r="BC736" s="42">
        <f>+' (1) Cap Res.2009-2010'!BC737</f>
        <v>0</v>
      </c>
      <c r="BD736" s="42">
        <f>+' (1) Cap Res.2009-2010'!BD737</f>
        <v>0</v>
      </c>
      <c r="BE736" s="42">
        <f>+' (1) Cap Res.2009-2010'!BE737</f>
        <v>0</v>
      </c>
    </row>
    <row r="737" spans="1:57" ht="13.5">
      <c r="A737" s="177">
        <f>+' (1) Cap Res.2009-2010'!BI738</f>
        <v>40465</v>
      </c>
      <c r="B737" s="42">
        <f>+' (1) Cap Res.2009-2010'!B738</f>
        <v>0</v>
      </c>
      <c r="C737" s="42">
        <f>+' (1) Cap Res.2009-2010'!C738</f>
        <v>0</v>
      </c>
      <c r="D737" s="42">
        <f>+' (1) Cap Res.2009-2010'!D738</f>
        <v>0</v>
      </c>
      <c r="E737" s="42">
        <f>+' (1) Cap Res.2009-2010'!E738</f>
        <v>0</v>
      </c>
      <c r="F737" s="42">
        <f>+' (1) Cap Res.2009-2010'!F738</f>
        <v>0</v>
      </c>
      <c r="G737" s="42">
        <f>+' (1) Cap Res.2009-2010'!G738</f>
        <v>0</v>
      </c>
      <c r="H737" s="42">
        <f>+' (1) Cap Res.2009-2010'!H738</f>
        <v>0</v>
      </c>
      <c r="I737" s="42">
        <f>+' (1) Cap Res.2009-2010'!I738</f>
        <v>0</v>
      </c>
      <c r="J737" s="42">
        <f>+' (1) Cap Res.2009-2010'!J738</f>
        <v>0</v>
      </c>
      <c r="K737" s="42">
        <f>+' (1) Cap Res.2009-2010'!K738</f>
        <v>0</v>
      </c>
      <c r="L737" s="42">
        <f>+' (1) Cap Res.2009-2010'!L738</f>
        <v>0</v>
      </c>
      <c r="M737" s="42">
        <f>+' (1) Cap Res.2009-2010'!M738</f>
        <v>0</v>
      </c>
      <c r="N737" s="42">
        <f>+' (1) Cap Res.2009-2010'!N738</f>
        <v>0</v>
      </c>
      <c r="O737" s="42">
        <f>+' (1) Cap Res.2009-2010'!O738</f>
        <v>0</v>
      </c>
      <c r="P737" s="42">
        <f>+' (1) Cap Res.2009-2010'!P738</f>
        <v>0</v>
      </c>
      <c r="Q737" s="42">
        <f>+' (1) Cap Res.2009-2010'!Q738</f>
        <v>0</v>
      </c>
      <c r="R737" s="42">
        <f>+' (1) Cap Res.2009-2010'!R738</f>
        <v>0</v>
      </c>
      <c r="S737" s="42">
        <f>+' (1) Cap Res.2009-2010'!S738</f>
        <v>0</v>
      </c>
      <c r="T737" s="42">
        <f>+' (1) Cap Res.2009-2010'!T738</f>
        <v>0</v>
      </c>
      <c r="U737" s="42">
        <f>+' (1) Cap Res.2009-2010'!U738</f>
        <v>0</v>
      </c>
      <c r="V737" s="42">
        <f>+' (1) Cap Res.2009-2010'!V738</f>
        <v>0</v>
      </c>
      <c r="W737" s="42">
        <f>+' (1) Cap Res.2009-2010'!W738</f>
        <v>0</v>
      </c>
      <c r="X737" s="42">
        <f>+' (1) Cap Res.2009-2010'!X738</f>
        <v>0</v>
      </c>
      <c r="Y737" s="42">
        <f>+' (1) Cap Res.2009-2010'!Y738</f>
        <v>0</v>
      </c>
      <c r="Z737" s="42">
        <f>+' (1) Cap Res.2009-2010'!Z738</f>
        <v>0</v>
      </c>
      <c r="AA737" s="42">
        <f>+' (1) Cap Res.2009-2010'!AA738</f>
        <v>0</v>
      </c>
      <c r="AB737" s="42">
        <f>+' (1) Cap Res.2009-2010'!AB738</f>
        <v>0</v>
      </c>
      <c r="AC737" s="42">
        <f>+' (1) Cap Res.2009-2010'!AC738</f>
        <v>0</v>
      </c>
      <c r="AD737" s="42">
        <f>+' (1) Cap Res.2009-2010'!AD738</f>
        <v>0</v>
      </c>
      <c r="AE737" s="42">
        <f>+' (1) Cap Res.2009-2010'!AE738</f>
        <v>0</v>
      </c>
      <c r="AF737" s="42">
        <f>+' (1) Cap Res.2009-2010'!AF738</f>
        <v>0</v>
      </c>
      <c r="AG737" s="42">
        <f>+' (1) Cap Res.2009-2010'!AG738</f>
        <v>0</v>
      </c>
      <c r="AH737" s="42">
        <f>+' (1) Cap Res.2009-2010'!AH738</f>
        <v>0</v>
      </c>
      <c r="AI737" s="42">
        <f>+' (1) Cap Res.2009-2010'!AI738</f>
        <v>0</v>
      </c>
      <c r="AJ737" s="42">
        <f>+' (1) Cap Res.2009-2010'!AJ738</f>
        <v>0</v>
      </c>
      <c r="AK737" s="42">
        <f>+' (1) Cap Res.2009-2010'!AK738</f>
        <v>0</v>
      </c>
      <c r="AL737" s="42">
        <f>+' (1) Cap Res.2009-2010'!AL738</f>
        <v>0</v>
      </c>
      <c r="AM737" s="42">
        <f>+' (1) Cap Res.2009-2010'!AM738</f>
        <v>0</v>
      </c>
      <c r="AN737" s="42">
        <f>+' (1) Cap Res.2009-2010'!AN738</f>
        <v>0</v>
      </c>
      <c r="AO737" s="42">
        <f>+' (1) Cap Res.2009-2010'!AO738</f>
        <v>0</v>
      </c>
      <c r="AP737" s="42">
        <f>+' (1) Cap Res.2009-2010'!AP738</f>
        <v>0</v>
      </c>
      <c r="AQ737" s="42">
        <f>+' (1) Cap Res.2009-2010'!AQ738</f>
        <v>0</v>
      </c>
      <c r="AR737" s="42">
        <f>+' (1) Cap Res.2009-2010'!AR738</f>
        <v>0</v>
      </c>
      <c r="AS737" s="42">
        <f>+' (1) Cap Res.2009-2010'!AS738</f>
        <v>0</v>
      </c>
      <c r="AT737" s="42">
        <f>+' (1) Cap Res.2009-2010'!AT738</f>
        <v>0</v>
      </c>
      <c r="AU737" s="42">
        <f>+' (1) Cap Res.2009-2010'!AU738</f>
        <v>0</v>
      </c>
      <c r="AV737" s="42">
        <f>+' (1) Cap Res.2009-2010'!AV738</f>
        <v>0</v>
      </c>
      <c r="AW737" s="42">
        <f>+' (1) Cap Res.2009-2010'!AW738</f>
        <v>0</v>
      </c>
      <c r="AX737" s="42">
        <f>+' (1) Cap Res.2009-2010'!AX738</f>
        <v>0</v>
      </c>
      <c r="AY737" s="42">
        <f>+' (1) Cap Res.2009-2010'!AY738</f>
        <v>0</v>
      </c>
      <c r="AZ737" s="42">
        <f>+' (1) Cap Res.2009-2010'!AZ738</f>
        <v>0</v>
      </c>
      <c r="BA737" s="42">
        <f>+' (1) Cap Res.2009-2010'!BA738</f>
        <v>0</v>
      </c>
      <c r="BB737" s="42">
        <f>+' (1) Cap Res.2009-2010'!BB738</f>
        <v>0</v>
      </c>
      <c r="BC737" s="42">
        <f>+' (1) Cap Res.2009-2010'!BC738</f>
        <v>0</v>
      </c>
      <c r="BD737" s="42">
        <f>+' (1) Cap Res.2009-2010'!BD738</f>
        <v>0</v>
      </c>
      <c r="BE737" s="42">
        <f>+' (1) Cap Res.2009-2010'!BE738</f>
        <v>0</v>
      </c>
    </row>
    <row r="738" spans="1:57" ht="14.25" thickBot="1">
      <c r="A738" s="177"/>
      <c r="B738" s="42">
        <f>+' (1) Cap Res.2009-2010'!B717</f>
        <v>0</v>
      </c>
      <c r="C738" s="42">
        <f>+' (1) Cap Res.2009-2010'!C717</f>
        <v>0</v>
      </c>
      <c r="D738" s="42">
        <f>+' (1) Cap Res.2009-2010'!D717</f>
        <v>0</v>
      </c>
      <c r="E738" s="42">
        <f>+' (1) Cap Res.2009-2010'!E717</f>
        <v>0</v>
      </c>
      <c r="F738" s="42">
        <f>+' (1) Cap Res.2009-2010'!F717</f>
        <v>0</v>
      </c>
      <c r="G738" s="42">
        <f>+' (1) Cap Res.2009-2010'!G717</f>
        <v>0</v>
      </c>
      <c r="H738" s="42">
        <f>+' (1) Cap Res.2009-2010'!H717</f>
        <v>0</v>
      </c>
      <c r="I738" s="42">
        <f>+' (1) Cap Res.2009-2010'!I717</f>
        <v>0</v>
      </c>
      <c r="J738" s="42">
        <f>+' (1) Cap Res.2009-2010'!J717</f>
        <v>0</v>
      </c>
      <c r="K738" s="42">
        <f>+' (1) Cap Res.2009-2010'!K717</f>
        <v>0</v>
      </c>
      <c r="L738" s="42">
        <f>+' (1) Cap Res.2009-2010'!L717</f>
        <v>0</v>
      </c>
      <c r="M738" s="42">
        <f>+' (1) Cap Res.2009-2010'!M717</f>
        <v>0</v>
      </c>
      <c r="N738" s="42">
        <f>+' (1) Cap Res.2009-2010'!N717</f>
        <v>0</v>
      </c>
      <c r="O738" s="42">
        <f>+' (1) Cap Res.2009-2010'!O717</f>
        <v>0</v>
      </c>
      <c r="P738" s="42">
        <f>+' (1) Cap Res.2009-2010'!P717</f>
        <v>0</v>
      </c>
      <c r="Q738" s="42">
        <f>+' (1) Cap Res.2009-2010'!Q717</f>
        <v>0</v>
      </c>
      <c r="R738" s="42">
        <f>+' (1) Cap Res.2009-2010'!R717</f>
        <v>0</v>
      </c>
      <c r="S738" s="42">
        <f>+' (1) Cap Res.2009-2010'!S717</f>
        <v>0</v>
      </c>
      <c r="T738" s="42">
        <f>+' (1) Cap Res.2009-2010'!T717</f>
        <v>0</v>
      </c>
      <c r="U738" s="42">
        <f>+' (1) Cap Res.2009-2010'!U717</f>
        <v>0</v>
      </c>
      <c r="V738" s="42">
        <f>+' (1) Cap Res.2009-2010'!V717</f>
        <v>0</v>
      </c>
      <c r="W738" s="42">
        <f>+' (1) Cap Res.2009-2010'!W717</f>
        <v>0</v>
      </c>
      <c r="X738" s="42">
        <f>+' (1) Cap Res.2009-2010'!X717</f>
        <v>0</v>
      </c>
      <c r="Y738" s="42">
        <f>+' (1) Cap Res.2009-2010'!Y717</f>
        <v>0</v>
      </c>
      <c r="Z738" s="42">
        <f>+' (1) Cap Res.2009-2010'!Z717</f>
        <v>0</v>
      </c>
      <c r="AA738" s="42">
        <f>+' (1) Cap Res.2009-2010'!AA717</f>
        <v>0</v>
      </c>
      <c r="AB738" s="42">
        <f>+' (1) Cap Res.2009-2010'!AB717</f>
        <v>0</v>
      </c>
      <c r="AC738" s="42">
        <f>+' (1) Cap Res.2009-2010'!AC717</f>
        <v>0</v>
      </c>
      <c r="AD738" s="42">
        <f>+' (1) Cap Res.2009-2010'!AD717</f>
        <v>0</v>
      </c>
      <c r="AE738" s="42">
        <f>+' (1) Cap Res.2009-2010'!AE717</f>
        <v>0</v>
      </c>
      <c r="AF738" s="42">
        <f>+' (1) Cap Res.2009-2010'!AF717</f>
        <v>0</v>
      </c>
      <c r="AG738" s="42">
        <f>+' (1) Cap Res.2009-2010'!AG717</f>
        <v>0</v>
      </c>
      <c r="AH738" s="42">
        <f>+' (1) Cap Res.2009-2010'!AH717</f>
        <v>0</v>
      </c>
      <c r="AI738" s="42">
        <f>+' (1) Cap Res.2009-2010'!AI717</f>
        <v>0</v>
      </c>
      <c r="AJ738" s="42">
        <f>+' (1) Cap Res.2009-2010'!AJ717</f>
        <v>0</v>
      </c>
      <c r="AK738" s="42">
        <f>+' (1) Cap Res.2009-2010'!AK717</f>
        <v>0</v>
      </c>
      <c r="AL738" s="42">
        <f>+' (1) Cap Res.2009-2010'!AL717</f>
        <v>0</v>
      </c>
      <c r="AM738" s="42">
        <f>+' (1) Cap Res.2009-2010'!AM717</f>
        <v>0</v>
      </c>
      <c r="AN738" s="42">
        <f>+' (1) Cap Res.2009-2010'!AN717</f>
        <v>0</v>
      </c>
      <c r="AO738" s="42">
        <f>+' (1) Cap Res.2009-2010'!AO717</f>
        <v>0</v>
      </c>
      <c r="AP738" s="42">
        <f>+' (1) Cap Res.2009-2010'!AP717</f>
        <v>0</v>
      </c>
      <c r="AQ738" s="42">
        <f>+' (1) Cap Res.2009-2010'!AQ717</f>
        <v>0</v>
      </c>
      <c r="AR738" s="42">
        <f>+' (1) Cap Res.2009-2010'!AR717</f>
        <v>0</v>
      </c>
      <c r="AS738" s="42">
        <f>+' (1) Cap Res.2009-2010'!AS717</f>
        <v>0</v>
      </c>
      <c r="AT738" s="42">
        <f>+' (1) Cap Res.2009-2010'!AT717</f>
        <v>0</v>
      </c>
      <c r="AU738" s="42">
        <f>+' (1) Cap Res.2009-2010'!AU717</f>
        <v>0</v>
      </c>
      <c r="AV738" s="42">
        <f>+' (1) Cap Res.2009-2010'!AV717</f>
        <v>0</v>
      </c>
      <c r="AW738" s="42">
        <f>+' (1) Cap Res.2009-2010'!AW717</f>
        <v>0</v>
      </c>
      <c r="AX738" s="42">
        <f>+' (1) Cap Res.2009-2010'!AX717</f>
        <v>0</v>
      </c>
      <c r="AY738" s="42">
        <f>+' (1) Cap Res.2009-2010'!AY717</f>
        <v>0</v>
      </c>
      <c r="AZ738" s="42">
        <f>+' (1) Cap Res.2009-2010'!AZ717</f>
        <v>0</v>
      </c>
      <c r="BA738" s="42">
        <f>+' (1) Cap Res.2009-2010'!BA717</f>
        <v>0</v>
      </c>
      <c r="BB738" s="42">
        <f>+' (1) Cap Res.2009-2010'!BB717</f>
        <v>0</v>
      </c>
      <c r="BC738" s="42">
        <f>+' (1) Cap Res.2009-2010'!BC717</f>
        <v>0</v>
      </c>
      <c r="BD738" s="42">
        <f>+' (1) Cap Res.2009-2010'!BD717</f>
        <v>0</v>
      </c>
      <c r="BE738" s="42">
        <f>+' (1) Cap Res.2009-2010'!BE717</f>
        <v>0</v>
      </c>
    </row>
    <row r="739" spans="1:57" ht="14.25" thickBot="1">
      <c r="A739" s="39" t="s">
        <v>75</v>
      </c>
      <c r="B739" s="152">
        <f t="shared" ref="B739:I739" si="0">SUM(B11:B211)</f>
        <v>5.4569682106375694E-12</v>
      </c>
      <c r="C739" s="152">
        <f t="shared" si="0"/>
        <v>7.2759576141834259E-12</v>
      </c>
      <c r="D739" s="152">
        <f t="shared" si="0"/>
        <v>0</v>
      </c>
      <c r="E739" s="152">
        <f t="shared" si="0"/>
        <v>0</v>
      </c>
      <c r="F739" s="152">
        <f t="shared" si="0"/>
        <v>4.5474735088646412E-13</v>
      </c>
      <c r="G739" s="152">
        <f t="shared" si="0"/>
        <v>0</v>
      </c>
      <c r="H739" s="152">
        <f t="shared" si="0"/>
        <v>0</v>
      </c>
      <c r="I739" s="152">
        <f t="shared" si="0"/>
        <v>0</v>
      </c>
      <c r="J739" s="152">
        <f t="shared" ref="J739:R739" si="1">SUM(J11:J329)</f>
        <v>0</v>
      </c>
      <c r="K739" s="152">
        <f t="shared" si="1"/>
        <v>0</v>
      </c>
      <c r="L739" s="152">
        <f t="shared" si="1"/>
        <v>0</v>
      </c>
      <c r="M739" s="152">
        <f t="shared" si="1"/>
        <v>-1.4551915228366852E-11</v>
      </c>
      <c r="N739" s="152">
        <f t="shared" si="1"/>
        <v>0</v>
      </c>
      <c r="O739" s="152">
        <f t="shared" si="1"/>
        <v>4.2973624658770859E-11</v>
      </c>
      <c r="P739" s="152">
        <f t="shared" si="1"/>
        <v>-1.8189894035458565E-11</v>
      </c>
      <c r="Q739" s="152">
        <f t="shared" si="1"/>
        <v>0</v>
      </c>
      <c r="R739" s="152">
        <f t="shared" si="1"/>
        <v>5.4001247917767614E-13</v>
      </c>
      <c r="S739" s="152">
        <f t="shared" ref="S739:BE739" si="2">SUM(S11:S738)</f>
        <v>-9.0949470177292824E-13</v>
      </c>
      <c r="T739" s="152">
        <f t="shared" si="2"/>
        <v>0</v>
      </c>
      <c r="U739" s="152">
        <f t="shared" si="2"/>
        <v>-2.1827872842550278E-11</v>
      </c>
      <c r="V739" s="152">
        <f t="shared" si="2"/>
        <v>0</v>
      </c>
      <c r="W739" s="152">
        <f t="shared" si="2"/>
        <v>-7.2759576141834259E-12</v>
      </c>
      <c r="X739" s="152">
        <f t="shared" si="2"/>
        <v>5.4569682106375694E-12</v>
      </c>
      <c r="Y739" s="152">
        <f t="shared" si="2"/>
        <v>-7.2759576141834259E-12</v>
      </c>
      <c r="Z739" s="152">
        <f t="shared" si="2"/>
        <v>0</v>
      </c>
      <c r="AA739" s="152">
        <f t="shared" si="2"/>
        <v>0</v>
      </c>
      <c r="AB739" s="152">
        <f t="shared" si="2"/>
        <v>0</v>
      </c>
      <c r="AC739" s="152">
        <f t="shared" si="2"/>
        <v>0</v>
      </c>
      <c r="AD739" s="152">
        <f t="shared" si="2"/>
        <v>0</v>
      </c>
      <c r="AE739" s="152">
        <f t="shared" si="2"/>
        <v>2.1827872842550278E-11</v>
      </c>
      <c r="AF739" s="152">
        <f t="shared" si="2"/>
        <v>-2.7284841053187847E-12</v>
      </c>
      <c r="AG739" s="152">
        <f t="shared" si="2"/>
        <v>0</v>
      </c>
      <c r="AH739" s="152">
        <f t="shared" si="2"/>
        <v>7.2759576141834259E-12</v>
      </c>
      <c r="AI739" s="152">
        <f t="shared" si="2"/>
        <v>3.637978807091713E-12</v>
      </c>
      <c r="AJ739" s="152">
        <f t="shared" si="2"/>
        <v>4.5474735088646412E-13</v>
      </c>
      <c r="AK739" s="152">
        <f t="shared" si="2"/>
        <v>0</v>
      </c>
      <c r="AL739" s="152">
        <f t="shared" si="2"/>
        <v>0</v>
      </c>
      <c r="AM739" s="152">
        <f t="shared" si="2"/>
        <v>0</v>
      </c>
      <c r="AN739" s="152">
        <f t="shared" si="2"/>
        <v>0</v>
      </c>
      <c r="AO739" s="152">
        <f t="shared" si="2"/>
        <v>5.9117155615240335E-12</v>
      </c>
      <c r="AP739" s="152">
        <f t="shared" si="2"/>
        <v>1.8189894035458565E-12</v>
      </c>
      <c r="AQ739" s="152">
        <f t="shared" si="2"/>
        <v>0</v>
      </c>
      <c r="AR739" s="152">
        <f t="shared" si="2"/>
        <v>0</v>
      </c>
      <c r="AS739" s="152">
        <f t="shared" si="2"/>
        <v>-9.0949470177292824E-13</v>
      </c>
      <c r="AT739" s="152">
        <f t="shared" si="2"/>
        <v>0</v>
      </c>
      <c r="AU739" s="152">
        <f t="shared" si="2"/>
        <v>0</v>
      </c>
      <c r="AV739" s="152">
        <f t="shared" si="2"/>
        <v>7.2759576141834259E-12</v>
      </c>
      <c r="AW739" s="152">
        <f t="shared" si="2"/>
        <v>0</v>
      </c>
      <c r="AX739" s="152">
        <f t="shared" si="2"/>
        <v>0</v>
      </c>
      <c r="AY739" s="152">
        <f t="shared" si="2"/>
        <v>-1.4551915228366852E-11</v>
      </c>
      <c r="AZ739" s="152">
        <f t="shared" si="2"/>
        <v>-7.2759576141834259E-12</v>
      </c>
      <c r="BA739" s="152">
        <f t="shared" si="2"/>
        <v>2.1827872842550278E-11</v>
      </c>
      <c r="BB739" s="152">
        <f t="shared" si="2"/>
        <v>0</v>
      </c>
      <c r="BC739" s="152">
        <f t="shared" si="2"/>
        <v>1.8189894035458565E-12</v>
      </c>
      <c r="BD739" s="152">
        <f t="shared" si="2"/>
        <v>5.7980287238024175E-12</v>
      </c>
      <c r="BE739" s="152">
        <f t="shared" si="2"/>
        <v>0</v>
      </c>
    </row>
    <row r="740" spans="1:57" ht="13.5">
      <c r="A740" s="156" t="s">
        <v>117</v>
      </c>
      <c r="B740" s="154">
        <f>+B739-' (1) Cap Res.2009-2010'!B739</f>
        <v>5.4569682106375694E-12</v>
      </c>
      <c r="C740" s="154">
        <f>+C739-' (1) Cap Res.2009-2010'!C739</f>
        <v>7.2759576141834259E-12</v>
      </c>
      <c r="D740" s="154">
        <f>+D739-' (1) Cap Res.2009-2010'!D739</f>
        <v>0</v>
      </c>
      <c r="E740" s="154">
        <f>+E739-' (1) Cap Res.2009-2010'!E739</f>
        <v>0</v>
      </c>
      <c r="F740" s="154">
        <f>+F739-' (1) Cap Res.2009-2010'!F739</f>
        <v>4.5474735088646412E-13</v>
      </c>
      <c r="G740" s="154">
        <f>+G739-' (1) Cap Res.2009-2010'!G739</f>
        <v>0</v>
      </c>
      <c r="H740" s="154">
        <f>+H739-' (1) Cap Res.2009-2010'!H739</f>
        <v>0</v>
      </c>
      <c r="I740" s="154">
        <f>+I739-' (1) Cap Res.2009-2010'!I739</f>
        <v>0</v>
      </c>
      <c r="J740" s="154">
        <f>+J739-' (1) Cap Res.2009-2010'!J739</f>
        <v>0</v>
      </c>
      <c r="K740" s="154">
        <f>+K739-' (1) Cap Res.2009-2010'!K739</f>
        <v>0</v>
      </c>
      <c r="L740" s="154">
        <f>+L739-' (1) Cap Res.2009-2010'!L739</f>
        <v>0</v>
      </c>
      <c r="M740" s="154">
        <f>+M739-' (1) Cap Res.2009-2010'!M739</f>
        <v>-1.4551915228366852E-11</v>
      </c>
      <c r="N740" s="155" t="s">
        <v>137</v>
      </c>
      <c r="O740" s="154">
        <f>+O739-' (1) Cap Res.2009-2010'!O739</f>
        <v>0</v>
      </c>
      <c r="P740" s="154">
        <f>+P739-' (1) Cap Res.2009-2010'!P739</f>
        <v>0</v>
      </c>
      <c r="Q740" s="154">
        <f>+Q739-' (1) Cap Res.2009-2010'!Q739</f>
        <v>0</v>
      </c>
      <c r="R740" s="154">
        <f>+R739-' (1) Cap Res.2009-2010'!R739</f>
        <v>0</v>
      </c>
      <c r="S740" s="154">
        <f>+S739-' (1) Cap Res.2009-2010'!S739</f>
        <v>-9.0949470177292824E-13</v>
      </c>
      <c r="T740" s="154">
        <f>+T739-' (1) Cap Res.2009-2010'!T739</f>
        <v>0</v>
      </c>
      <c r="U740" s="154">
        <f>+U739-' (1) Cap Res.2009-2010'!U739</f>
        <v>0</v>
      </c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  <c r="AM740" s="154"/>
      <c r="AN740" s="154"/>
      <c r="AO740" s="154"/>
      <c r="AP740" s="154"/>
      <c r="AQ740" s="154"/>
      <c r="AR740" s="154"/>
      <c r="AS740" s="154"/>
      <c r="AT740" s="154"/>
      <c r="AU740" s="154"/>
      <c r="AV740" s="154"/>
      <c r="AW740" s="154"/>
      <c r="AX740" s="154"/>
      <c r="AY740" s="154"/>
      <c r="AZ740" s="154"/>
      <c r="BA740" s="154"/>
      <c r="BB740" s="154"/>
      <c r="BE740" s="176">
        <f>SUM(B739:BE739)</f>
        <v>4.4309445001999848E-11</v>
      </c>
    </row>
    <row r="741" spans="1:57" ht="13.5" thickBot="1"/>
    <row r="742" spans="1:57" ht="13.5">
      <c r="A742" s="39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134"/>
      <c r="M742" s="120"/>
      <c r="N742" s="95"/>
      <c r="O742" s="95"/>
      <c r="P742" s="95"/>
      <c r="Q742" s="95"/>
      <c r="R742" s="135" t="s">
        <v>152</v>
      </c>
      <c r="S742" s="133"/>
      <c r="T742" s="134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</row>
    <row r="743" spans="1:57" ht="15.75" thickBot="1">
      <c r="A743" s="96" t="s">
        <v>93</v>
      </c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99"/>
      <c r="R743" s="99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 t="s">
        <v>87</v>
      </c>
      <c r="BD743" s="43"/>
      <c r="BE743" s="43"/>
    </row>
    <row r="744" spans="1:57" ht="13.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</row>
    <row r="745" spans="1:57" ht="13.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</row>
    <row r="746" spans="1:57" ht="13.5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</row>
    <row r="747" spans="1:57" ht="13.5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</row>
    <row r="748" spans="1:57" ht="13.5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</row>
    <row r="749" spans="1:57" ht="13.5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</row>
    <row r="750" spans="1:57" ht="13.5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</row>
    <row r="751" spans="1:57" ht="13.5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</row>
    <row r="752" spans="1:57" ht="13.5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</row>
  </sheetData>
  <mergeCells count="54"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2014-11-11T20:19:44Z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