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Res.2009-2010'!$BI$8:$BR$767</definedName>
    <definedName name="_xlnm.Print_Area" localSheetId="1">'(2) B &amp; G ENCUMBRANCES'!$A$459:$BC$751</definedName>
    <definedName name="_xlnm.Print_Titles" localSheetId="0">' (1) Cap Res.2009-2010'!$8:$13</definedName>
    <definedName name="_xlnm.Print_Titles" localSheetId="1">'(2) B &amp; G ENCUMBRANCES'!$1:$12</definedName>
  </definedNames>
  <calcPr calcId="145621"/>
</workbook>
</file>

<file path=xl/calcChain.xml><?xml version="1.0" encoding="utf-8"?>
<calcChain xmlns="http://schemas.openxmlformats.org/spreadsheetml/2006/main">
  <c r="BE745" i="9" l="1"/>
  <c r="BD745" i="9"/>
  <c r="BC745" i="9"/>
  <c r="BB745" i="9"/>
  <c r="BA745" i="9"/>
  <c r="AZ745" i="9"/>
  <c r="AY745" i="9"/>
  <c r="AX745" i="9"/>
  <c r="AW745" i="9"/>
  <c r="AV745" i="9"/>
  <c r="AU745" i="9"/>
  <c r="AT745" i="9"/>
  <c r="AS745" i="9"/>
  <c r="AR745" i="9"/>
  <c r="AQ745" i="9"/>
  <c r="AP745" i="9"/>
  <c r="AO745" i="9"/>
  <c r="AN745" i="9"/>
  <c r="AM745" i="9"/>
  <c r="AL745" i="9"/>
  <c r="AK745" i="9"/>
  <c r="AJ745" i="9"/>
  <c r="AI745" i="9"/>
  <c r="AH745" i="9"/>
  <c r="AG745" i="9"/>
  <c r="AF745" i="9"/>
  <c r="AE745" i="9"/>
  <c r="AD745" i="9"/>
  <c r="AC745" i="9"/>
  <c r="AB745" i="9"/>
  <c r="AA745" i="9"/>
  <c r="Z745" i="9"/>
  <c r="Y745" i="9"/>
  <c r="X745" i="9"/>
  <c r="W745" i="9"/>
  <c r="V745" i="9"/>
  <c r="U745" i="9"/>
  <c r="T745" i="9"/>
  <c r="S745" i="9"/>
  <c r="R745" i="9"/>
  <c r="Q745" i="9"/>
  <c r="P745" i="9"/>
  <c r="O745" i="9"/>
  <c r="N745" i="9"/>
  <c r="M745" i="9"/>
  <c r="L745" i="9"/>
  <c r="K745" i="9"/>
  <c r="J745" i="9"/>
  <c r="I745" i="9"/>
  <c r="H745" i="9"/>
  <c r="G745" i="9"/>
  <c r="F745" i="9"/>
  <c r="E745" i="9"/>
  <c r="D745" i="9"/>
  <c r="C745" i="9"/>
  <c r="B745" i="9"/>
  <c r="A745" i="9"/>
  <c r="BE744" i="9"/>
  <c r="BD744" i="9"/>
  <c r="BC744" i="9"/>
  <c r="BB744" i="9"/>
  <c r="BA744" i="9"/>
  <c r="AZ744" i="9"/>
  <c r="AY744" i="9"/>
  <c r="AX744" i="9"/>
  <c r="AW744" i="9"/>
  <c r="AV744" i="9"/>
  <c r="AU744" i="9"/>
  <c r="AT744" i="9"/>
  <c r="AS744" i="9"/>
  <c r="AR744" i="9"/>
  <c r="AQ744" i="9"/>
  <c r="AP744" i="9"/>
  <c r="AO744" i="9"/>
  <c r="AN744" i="9"/>
  <c r="AM744" i="9"/>
  <c r="AL744" i="9"/>
  <c r="AK744" i="9"/>
  <c r="AJ744" i="9"/>
  <c r="AI744" i="9"/>
  <c r="AH744" i="9"/>
  <c r="AG744" i="9"/>
  <c r="AF744" i="9"/>
  <c r="AE744" i="9"/>
  <c r="AD744" i="9"/>
  <c r="AC744" i="9"/>
  <c r="AB744" i="9"/>
  <c r="AA744" i="9"/>
  <c r="Z744" i="9"/>
  <c r="Y744" i="9"/>
  <c r="X744" i="9"/>
  <c r="W744" i="9"/>
  <c r="V744" i="9"/>
  <c r="U744" i="9"/>
  <c r="T744" i="9"/>
  <c r="S744" i="9"/>
  <c r="R744" i="9"/>
  <c r="Q744" i="9"/>
  <c r="P744" i="9"/>
  <c r="O744" i="9"/>
  <c r="N744" i="9"/>
  <c r="M744" i="9"/>
  <c r="L744" i="9"/>
  <c r="K744" i="9"/>
  <c r="J744" i="9"/>
  <c r="I744" i="9"/>
  <c r="H744" i="9"/>
  <c r="G744" i="9"/>
  <c r="F744" i="9"/>
  <c r="E744" i="9"/>
  <c r="D744" i="9"/>
  <c r="C744" i="9"/>
  <c r="B744" i="9"/>
  <c r="A744" i="9"/>
  <c r="BQ744" i="2"/>
  <c r="BQ745" i="2"/>
  <c r="BQ746" i="2"/>
  <c r="BQ747" i="2"/>
  <c r="BL745" i="2"/>
  <c r="BL746" i="2" s="1"/>
  <c r="BL747" i="2" s="1"/>
  <c r="BK745" i="2"/>
  <c r="BK746" i="2" s="1"/>
  <c r="BK747" i="2" s="1"/>
  <c r="BN746" i="2"/>
  <c r="BM746" i="2"/>
  <c r="BN745" i="2"/>
  <c r="BM745" i="2"/>
  <c r="BE743" i="9" l="1"/>
  <c r="BD743" i="9"/>
  <c r="BC743" i="9"/>
  <c r="BB743" i="9"/>
  <c r="BA743" i="9"/>
  <c r="AZ743" i="9"/>
  <c r="AY743" i="9"/>
  <c r="AX743" i="9"/>
  <c r="AW743" i="9"/>
  <c r="AV743" i="9"/>
  <c r="AU743" i="9"/>
  <c r="AT743" i="9"/>
  <c r="AS743" i="9"/>
  <c r="AR743" i="9"/>
  <c r="AQ743" i="9"/>
  <c r="AP743" i="9"/>
  <c r="AO743" i="9"/>
  <c r="AN743" i="9"/>
  <c r="AM743" i="9"/>
  <c r="AL743" i="9"/>
  <c r="AK743" i="9"/>
  <c r="AJ743" i="9"/>
  <c r="AI743" i="9"/>
  <c r="AH743" i="9"/>
  <c r="AG743" i="9"/>
  <c r="AF743" i="9"/>
  <c r="AE743" i="9"/>
  <c r="AD743" i="9"/>
  <c r="AC743" i="9"/>
  <c r="AB743" i="9"/>
  <c r="AA743" i="9"/>
  <c r="Z743" i="9"/>
  <c r="Y743" i="9"/>
  <c r="X743" i="9"/>
  <c r="W743" i="9"/>
  <c r="V743" i="9"/>
  <c r="U743" i="9"/>
  <c r="T743" i="9"/>
  <c r="S743" i="9"/>
  <c r="R743" i="9"/>
  <c r="Q743" i="9"/>
  <c r="P743" i="9"/>
  <c r="O743" i="9"/>
  <c r="N743" i="9"/>
  <c r="M743" i="9"/>
  <c r="L743" i="9"/>
  <c r="K743" i="9"/>
  <c r="J743" i="9"/>
  <c r="I743" i="9"/>
  <c r="H743" i="9"/>
  <c r="G743" i="9"/>
  <c r="F743" i="9"/>
  <c r="E743" i="9"/>
  <c r="D743" i="9"/>
  <c r="C743" i="9"/>
  <c r="B743" i="9"/>
  <c r="A743" i="9"/>
  <c r="BE742" i="9"/>
  <c r="BD742" i="9"/>
  <c r="BC742" i="9"/>
  <c r="BB742" i="9"/>
  <c r="BA742" i="9"/>
  <c r="AZ742" i="9"/>
  <c r="AY742" i="9"/>
  <c r="AX742" i="9"/>
  <c r="AW742" i="9"/>
  <c r="AV742" i="9"/>
  <c r="AU742" i="9"/>
  <c r="AT742" i="9"/>
  <c r="AS742" i="9"/>
  <c r="AR742" i="9"/>
  <c r="AQ742" i="9"/>
  <c r="AP742" i="9"/>
  <c r="AO742" i="9"/>
  <c r="AN742" i="9"/>
  <c r="AM742" i="9"/>
  <c r="AL742" i="9"/>
  <c r="AK742" i="9"/>
  <c r="AJ742" i="9"/>
  <c r="AI742" i="9"/>
  <c r="AH742" i="9"/>
  <c r="AG742" i="9"/>
  <c r="AF742" i="9"/>
  <c r="AE742" i="9"/>
  <c r="AD742" i="9"/>
  <c r="AC742" i="9"/>
  <c r="AB742" i="9"/>
  <c r="AA742" i="9"/>
  <c r="Z742" i="9"/>
  <c r="Y742" i="9"/>
  <c r="X742" i="9"/>
  <c r="W742" i="9"/>
  <c r="V742" i="9"/>
  <c r="U742" i="9"/>
  <c r="T742" i="9"/>
  <c r="S742" i="9"/>
  <c r="R742" i="9"/>
  <c r="Q742" i="9"/>
  <c r="P742" i="9"/>
  <c r="O742" i="9"/>
  <c r="N742" i="9"/>
  <c r="M742" i="9"/>
  <c r="L742" i="9"/>
  <c r="K742" i="9"/>
  <c r="J742" i="9"/>
  <c r="I742" i="9"/>
  <c r="H742" i="9"/>
  <c r="G742" i="9"/>
  <c r="F742" i="9"/>
  <c r="E742" i="9"/>
  <c r="D742" i="9"/>
  <c r="C742" i="9"/>
  <c r="B742" i="9"/>
  <c r="A742" i="9"/>
  <c r="BE741" i="9"/>
  <c r="BD741" i="9"/>
  <c r="BC741" i="9"/>
  <c r="BB741" i="9"/>
  <c r="BA741" i="9"/>
  <c r="AZ741" i="9"/>
  <c r="AY741" i="9"/>
  <c r="AX741" i="9"/>
  <c r="AW741" i="9"/>
  <c r="AV741" i="9"/>
  <c r="AU741" i="9"/>
  <c r="AT741" i="9"/>
  <c r="AS741" i="9"/>
  <c r="AR741" i="9"/>
  <c r="AQ741" i="9"/>
  <c r="AP741" i="9"/>
  <c r="AO741" i="9"/>
  <c r="AN741" i="9"/>
  <c r="AM741" i="9"/>
  <c r="AL741" i="9"/>
  <c r="AK741" i="9"/>
  <c r="AJ741" i="9"/>
  <c r="AI741" i="9"/>
  <c r="AH741" i="9"/>
  <c r="AG741" i="9"/>
  <c r="AF741" i="9"/>
  <c r="AE741" i="9"/>
  <c r="AD741" i="9"/>
  <c r="AC741" i="9"/>
  <c r="AB741" i="9"/>
  <c r="AA741" i="9"/>
  <c r="Z741" i="9"/>
  <c r="Y741" i="9"/>
  <c r="X741" i="9"/>
  <c r="W741" i="9"/>
  <c r="V741" i="9"/>
  <c r="U741" i="9"/>
  <c r="T741" i="9"/>
  <c r="S741" i="9"/>
  <c r="R741" i="9"/>
  <c r="Q741" i="9"/>
  <c r="P741" i="9"/>
  <c r="O741" i="9"/>
  <c r="N741" i="9"/>
  <c r="M741" i="9"/>
  <c r="L741" i="9"/>
  <c r="K741" i="9"/>
  <c r="J741" i="9"/>
  <c r="I741" i="9"/>
  <c r="H741" i="9"/>
  <c r="G741" i="9"/>
  <c r="F741" i="9"/>
  <c r="E741" i="9"/>
  <c r="D741" i="9"/>
  <c r="C741" i="9"/>
  <c r="B741" i="9"/>
  <c r="A741" i="9"/>
  <c r="BE740" i="9"/>
  <c r="BD740" i="9"/>
  <c r="BC740" i="9"/>
  <c r="BB740" i="9"/>
  <c r="BA740" i="9"/>
  <c r="AZ740" i="9"/>
  <c r="AY740" i="9"/>
  <c r="AX740" i="9"/>
  <c r="AW740" i="9"/>
  <c r="AV740" i="9"/>
  <c r="AU740" i="9"/>
  <c r="AT740" i="9"/>
  <c r="AS740" i="9"/>
  <c r="AR740" i="9"/>
  <c r="AQ740" i="9"/>
  <c r="AP740" i="9"/>
  <c r="AO740" i="9"/>
  <c r="AN740" i="9"/>
  <c r="AM740" i="9"/>
  <c r="AL740" i="9"/>
  <c r="AK740" i="9"/>
  <c r="AJ740" i="9"/>
  <c r="AI740" i="9"/>
  <c r="AH740" i="9"/>
  <c r="AG740" i="9"/>
  <c r="AF740" i="9"/>
  <c r="AE740" i="9"/>
  <c r="AD740" i="9"/>
  <c r="AC740" i="9"/>
  <c r="AB740" i="9"/>
  <c r="AA740" i="9"/>
  <c r="Z740" i="9"/>
  <c r="Y740" i="9"/>
  <c r="X740" i="9"/>
  <c r="W740" i="9"/>
  <c r="V740" i="9"/>
  <c r="U740" i="9"/>
  <c r="T740" i="9"/>
  <c r="S740" i="9"/>
  <c r="R740" i="9"/>
  <c r="Q740" i="9"/>
  <c r="P740" i="9"/>
  <c r="O740" i="9"/>
  <c r="N740" i="9"/>
  <c r="M740" i="9"/>
  <c r="L740" i="9"/>
  <c r="K740" i="9"/>
  <c r="J740" i="9"/>
  <c r="I740" i="9"/>
  <c r="H740" i="9"/>
  <c r="G740" i="9"/>
  <c r="F740" i="9"/>
  <c r="E740" i="9"/>
  <c r="D740" i="9"/>
  <c r="C740" i="9"/>
  <c r="B740" i="9"/>
  <c r="A740" i="9"/>
  <c r="BN744" i="2"/>
  <c r="BM744" i="2"/>
  <c r="BN743" i="2"/>
  <c r="BM743" i="2"/>
  <c r="BN741" i="2"/>
  <c r="BE739" i="9" l="1"/>
  <c r="BD739" i="9"/>
  <c r="BC739" i="9"/>
  <c r="BB739" i="9"/>
  <c r="BA739" i="9"/>
  <c r="AZ739" i="9"/>
  <c r="AY739" i="9"/>
  <c r="AX739" i="9"/>
  <c r="AW739" i="9"/>
  <c r="AV739" i="9"/>
  <c r="AU739" i="9"/>
  <c r="AT739" i="9"/>
  <c r="AS739" i="9"/>
  <c r="AR739" i="9"/>
  <c r="AQ739" i="9"/>
  <c r="AP739" i="9"/>
  <c r="AO739" i="9"/>
  <c r="AN739" i="9"/>
  <c r="AM739" i="9"/>
  <c r="AL739" i="9"/>
  <c r="AK739" i="9"/>
  <c r="AJ739" i="9"/>
  <c r="AI739" i="9"/>
  <c r="AH739" i="9"/>
  <c r="AG739" i="9"/>
  <c r="AF739" i="9"/>
  <c r="AE739" i="9"/>
  <c r="AD739" i="9"/>
  <c r="AC739" i="9"/>
  <c r="AB739" i="9"/>
  <c r="AA739" i="9"/>
  <c r="Z739" i="9"/>
  <c r="Y739" i="9"/>
  <c r="X739" i="9"/>
  <c r="W739" i="9"/>
  <c r="V739" i="9"/>
  <c r="U739" i="9"/>
  <c r="T739" i="9"/>
  <c r="S739" i="9"/>
  <c r="R739" i="9"/>
  <c r="Q739" i="9"/>
  <c r="P739" i="9"/>
  <c r="O739" i="9"/>
  <c r="N739" i="9"/>
  <c r="M739" i="9"/>
  <c r="L739" i="9"/>
  <c r="K739" i="9"/>
  <c r="J739" i="9"/>
  <c r="I739" i="9"/>
  <c r="H739" i="9"/>
  <c r="G739" i="9"/>
  <c r="F739" i="9"/>
  <c r="E739" i="9"/>
  <c r="D739" i="9"/>
  <c r="C739" i="9"/>
  <c r="B739" i="9"/>
  <c r="A739" i="9"/>
  <c r="BE738" i="9"/>
  <c r="BD738" i="9"/>
  <c r="BC738" i="9"/>
  <c r="BB738" i="9"/>
  <c r="BA738" i="9"/>
  <c r="AZ738" i="9"/>
  <c r="AY738" i="9"/>
  <c r="AX738" i="9"/>
  <c r="AW738" i="9"/>
  <c r="AV738" i="9"/>
  <c r="AU738" i="9"/>
  <c r="AT738" i="9"/>
  <c r="AS738" i="9"/>
  <c r="AR738" i="9"/>
  <c r="AQ738" i="9"/>
  <c r="AP738" i="9"/>
  <c r="AO738" i="9"/>
  <c r="AN738" i="9"/>
  <c r="AM738" i="9"/>
  <c r="AL738" i="9"/>
  <c r="AK738" i="9"/>
  <c r="AJ738" i="9"/>
  <c r="AI738" i="9"/>
  <c r="AH738" i="9"/>
  <c r="AG738" i="9"/>
  <c r="AF738" i="9"/>
  <c r="AE738" i="9"/>
  <c r="AD738" i="9"/>
  <c r="AC738" i="9"/>
  <c r="AB738" i="9"/>
  <c r="AA738" i="9"/>
  <c r="Z738" i="9"/>
  <c r="Y738" i="9"/>
  <c r="X738" i="9"/>
  <c r="W738" i="9"/>
  <c r="V738" i="9"/>
  <c r="U738" i="9"/>
  <c r="T738" i="9"/>
  <c r="S738" i="9"/>
  <c r="R738" i="9"/>
  <c r="Q738" i="9"/>
  <c r="P738" i="9"/>
  <c r="O738" i="9"/>
  <c r="N738" i="9"/>
  <c r="M738" i="9"/>
  <c r="L738" i="9"/>
  <c r="K738" i="9"/>
  <c r="J738" i="9"/>
  <c r="I738" i="9"/>
  <c r="H738" i="9"/>
  <c r="G738" i="9"/>
  <c r="F738" i="9"/>
  <c r="E738" i="9"/>
  <c r="D738" i="9"/>
  <c r="C738" i="9"/>
  <c r="B738" i="9"/>
  <c r="A738" i="9"/>
  <c r="BN740" i="2"/>
  <c r="BM740" i="2"/>
  <c r="BN739" i="2"/>
  <c r="BM739" i="2"/>
  <c r="BN737" i="2" l="1"/>
  <c r="BM737" i="2"/>
  <c r="BN736" i="2"/>
  <c r="BM736" i="2"/>
  <c r="BE737" i="9"/>
  <c r="BD737" i="9"/>
  <c r="BC737" i="9"/>
  <c r="BB737" i="9"/>
  <c r="BA737" i="9"/>
  <c r="AZ737" i="9"/>
  <c r="AY737" i="9"/>
  <c r="AX737" i="9"/>
  <c r="AW737" i="9"/>
  <c r="AV737" i="9"/>
  <c r="AU737" i="9"/>
  <c r="AT737" i="9"/>
  <c r="AS737" i="9"/>
  <c r="AR737" i="9"/>
  <c r="AQ737" i="9"/>
  <c r="AP737" i="9"/>
  <c r="AO737" i="9"/>
  <c r="AN737" i="9"/>
  <c r="AM737" i="9"/>
  <c r="AL737" i="9"/>
  <c r="AK737" i="9"/>
  <c r="AJ737" i="9"/>
  <c r="AI737" i="9"/>
  <c r="AH737" i="9"/>
  <c r="AG737" i="9"/>
  <c r="AF737" i="9"/>
  <c r="AE737" i="9"/>
  <c r="AD737" i="9"/>
  <c r="AC737" i="9"/>
  <c r="AB737" i="9"/>
  <c r="AA737" i="9"/>
  <c r="Z737" i="9"/>
  <c r="Y737" i="9"/>
  <c r="X737" i="9"/>
  <c r="W737" i="9"/>
  <c r="V737" i="9"/>
  <c r="U737" i="9"/>
  <c r="T737" i="9"/>
  <c r="S737" i="9"/>
  <c r="R737" i="9"/>
  <c r="Q737" i="9"/>
  <c r="P737" i="9"/>
  <c r="O737" i="9"/>
  <c r="N737" i="9"/>
  <c r="M737" i="9"/>
  <c r="L737" i="9"/>
  <c r="K737" i="9"/>
  <c r="J737" i="9"/>
  <c r="I737" i="9"/>
  <c r="H737" i="9"/>
  <c r="G737" i="9"/>
  <c r="F737" i="9"/>
  <c r="E737" i="9"/>
  <c r="D737" i="9"/>
  <c r="C737" i="9"/>
  <c r="B737" i="9"/>
  <c r="A737" i="9"/>
  <c r="BE736" i="9" l="1"/>
  <c r="BD736" i="9"/>
  <c r="BC736" i="9"/>
  <c r="BB736" i="9"/>
  <c r="BA736" i="9"/>
  <c r="AZ736" i="9"/>
  <c r="AY736" i="9"/>
  <c r="AX736" i="9"/>
  <c r="AW736" i="9"/>
  <c r="AV736" i="9"/>
  <c r="AU736" i="9"/>
  <c r="AT736" i="9"/>
  <c r="AS736" i="9"/>
  <c r="AR736" i="9"/>
  <c r="AQ736" i="9"/>
  <c r="AP736" i="9"/>
  <c r="AO736" i="9"/>
  <c r="AN736" i="9"/>
  <c r="AM736" i="9"/>
  <c r="AL736" i="9"/>
  <c r="AK736" i="9"/>
  <c r="AJ736" i="9"/>
  <c r="AI736" i="9"/>
  <c r="AH736" i="9"/>
  <c r="AG736" i="9"/>
  <c r="AF736" i="9"/>
  <c r="AE736" i="9"/>
  <c r="AD736" i="9"/>
  <c r="AC736" i="9"/>
  <c r="AB736" i="9"/>
  <c r="AA736" i="9"/>
  <c r="Z736" i="9"/>
  <c r="Y736" i="9"/>
  <c r="X736" i="9"/>
  <c r="W736" i="9"/>
  <c r="V736" i="9"/>
  <c r="U736" i="9"/>
  <c r="T736" i="9"/>
  <c r="S736" i="9"/>
  <c r="R736" i="9"/>
  <c r="Q736" i="9"/>
  <c r="P736" i="9"/>
  <c r="O736" i="9"/>
  <c r="N736" i="9"/>
  <c r="M736" i="9"/>
  <c r="L736" i="9"/>
  <c r="K736" i="9"/>
  <c r="J736" i="9"/>
  <c r="I736" i="9"/>
  <c r="H736" i="9"/>
  <c r="G736" i="9"/>
  <c r="F736" i="9"/>
  <c r="E736" i="9"/>
  <c r="D736" i="9"/>
  <c r="C736" i="9"/>
  <c r="B736" i="9"/>
  <c r="A736" i="9"/>
  <c r="BE735" i="9"/>
  <c r="BD735" i="9"/>
  <c r="BC735" i="9"/>
  <c r="BB735" i="9"/>
  <c r="BA735" i="9"/>
  <c r="AZ735" i="9"/>
  <c r="AY735" i="9"/>
  <c r="AX735" i="9"/>
  <c r="AW735" i="9"/>
  <c r="AV735" i="9"/>
  <c r="AU735" i="9"/>
  <c r="AT735" i="9"/>
  <c r="AS735" i="9"/>
  <c r="AR735" i="9"/>
  <c r="AQ735" i="9"/>
  <c r="AP735" i="9"/>
  <c r="AO735" i="9"/>
  <c r="AN735" i="9"/>
  <c r="AM735" i="9"/>
  <c r="AL735" i="9"/>
  <c r="AK735" i="9"/>
  <c r="AJ735" i="9"/>
  <c r="AI735" i="9"/>
  <c r="AH735" i="9"/>
  <c r="AG735" i="9"/>
  <c r="AF735" i="9"/>
  <c r="AE735" i="9"/>
  <c r="AD735" i="9"/>
  <c r="AC735" i="9"/>
  <c r="AB735" i="9"/>
  <c r="AA735" i="9"/>
  <c r="Z735" i="9"/>
  <c r="Y735" i="9"/>
  <c r="X735" i="9"/>
  <c r="W735" i="9"/>
  <c r="V735" i="9"/>
  <c r="U735" i="9"/>
  <c r="T735" i="9"/>
  <c r="S735" i="9"/>
  <c r="R735" i="9"/>
  <c r="Q735" i="9"/>
  <c r="P735" i="9"/>
  <c r="O735" i="9"/>
  <c r="N735" i="9"/>
  <c r="M735" i="9"/>
  <c r="L735" i="9"/>
  <c r="K735" i="9"/>
  <c r="J735" i="9"/>
  <c r="I735" i="9"/>
  <c r="H735" i="9"/>
  <c r="G735" i="9"/>
  <c r="F735" i="9"/>
  <c r="E735" i="9"/>
  <c r="D735" i="9"/>
  <c r="C735" i="9"/>
  <c r="B735" i="9"/>
  <c r="A735" i="9"/>
  <c r="BE734" i="9"/>
  <c r="BD734" i="9"/>
  <c r="BC734" i="9"/>
  <c r="BB734" i="9"/>
  <c r="BA734" i="9"/>
  <c r="AZ734" i="9"/>
  <c r="AY734" i="9"/>
  <c r="AX734" i="9"/>
  <c r="AW734" i="9"/>
  <c r="AV734" i="9"/>
  <c r="AU734" i="9"/>
  <c r="AT734" i="9"/>
  <c r="AS734" i="9"/>
  <c r="AR734" i="9"/>
  <c r="AQ734" i="9"/>
  <c r="AP734" i="9"/>
  <c r="AO734" i="9"/>
  <c r="AN734" i="9"/>
  <c r="AM734" i="9"/>
  <c r="AL734" i="9"/>
  <c r="AK734" i="9"/>
  <c r="AJ734" i="9"/>
  <c r="AI734" i="9"/>
  <c r="AH734" i="9"/>
  <c r="AG734" i="9"/>
  <c r="AF734" i="9"/>
  <c r="AE734" i="9"/>
  <c r="AD734" i="9"/>
  <c r="AC734" i="9"/>
  <c r="AB734" i="9"/>
  <c r="AA734" i="9"/>
  <c r="Z734" i="9"/>
  <c r="Y734" i="9"/>
  <c r="X734" i="9"/>
  <c r="W734" i="9"/>
  <c r="V734" i="9"/>
  <c r="U734" i="9"/>
  <c r="T734" i="9"/>
  <c r="S734" i="9"/>
  <c r="R734" i="9"/>
  <c r="Q734" i="9"/>
  <c r="P734" i="9"/>
  <c r="O734" i="9"/>
  <c r="N734" i="9"/>
  <c r="M734" i="9"/>
  <c r="L734" i="9"/>
  <c r="K734" i="9"/>
  <c r="J734" i="9"/>
  <c r="I734" i="9"/>
  <c r="H734" i="9"/>
  <c r="G734" i="9"/>
  <c r="F734" i="9"/>
  <c r="E734" i="9"/>
  <c r="D734" i="9"/>
  <c r="C734" i="9"/>
  <c r="B734" i="9"/>
  <c r="A734" i="9"/>
  <c r="BE733" i="9"/>
  <c r="BD733" i="9"/>
  <c r="BC733" i="9"/>
  <c r="BB733" i="9"/>
  <c r="BA733" i="9"/>
  <c r="AZ733" i="9"/>
  <c r="AY733" i="9"/>
  <c r="AX733" i="9"/>
  <c r="AW733" i="9"/>
  <c r="AV733" i="9"/>
  <c r="AU733" i="9"/>
  <c r="AT733" i="9"/>
  <c r="AS733" i="9"/>
  <c r="AR733" i="9"/>
  <c r="AQ733" i="9"/>
  <c r="AP733" i="9"/>
  <c r="AO733" i="9"/>
  <c r="AN733" i="9"/>
  <c r="AM733" i="9"/>
  <c r="AL733" i="9"/>
  <c r="AK733" i="9"/>
  <c r="AJ733" i="9"/>
  <c r="AI733" i="9"/>
  <c r="AH733" i="9"/>
  <c r="AG733" i="9"/>
  <c r="AF733" i="9"/>
  <c r="AE733" i="9"/>
  <c r="AD733" i="9"/>
  <c r="AC733" i="9"/>
  <c r="AB733" i="9"/>
  <c r="AA733" i="9"/>
  <c r="Z733" i="9"/>
  <c r="Y733" i="9"/>
  <c r="X733" i="9"/>
  <c r="W733" i="9"/>
  <c r="V733" i="9"/>
  <c r="U733" i="9"/>
  <c r="T733" i="9"/>
  <c r="S733" i="9"/>
  <c r="R733" i="9"/>
  <c r="Q733" i="9"/>
  <c r="P733" i="9"/>
  <c r="O733" i="9"/>
  <c r="N733" i="9"/>
  <c r="M733" i="9"/>
  <c r="L733" i="9"/>
  <c r="K733" i="9"/>
  <c r="J733" i="9"/>
  <c r="I733" i="9"/>
  <c r="H733" i="9"/>
  <c r="G733" i="9"/>
  <c r="F733" i="9"/>
  <c r="E733" i="9"/>
  <c r="D733" i="9"/>
  <c r="C733" i="9"/>
  <c r="B733" i="9"/>
  <c r="A733" i="9"/>
  <c r="BN735" i="2" l="1"/>
  <c r="BM735" i="2"/>
  <c r="BN734" i="2"/>
  <c r="BM734" i="2"/>
  <c r="BE732" i="9" l="1"/>
  <c r="BD732" i="9"/>
  <c r="BC732" i="9"/>
  <c r="BB732" i="9"/>
  <c r="BA732" i="9"/>
  <c r="AZ732" i="9"/>
  <c r="AY732" i="9"/>
  <c r="AX732" i="9"/>
  <c r="AW732" i="9"/>
  <c r="AV732" i="9"/>
  <c r="AU732" i="9"/>
  <c r="AT732" i="9"/>
  <c r="AS732" i="9"/>
  <c r="AR732" i="9"/>
  <c r="AQ732" i="9"/>
  <c r="AP732" i="9"/>
  <c r="AO732" i="9"/>
  <c r="AN732" i="9"/>
  <c r="AM732" i="9"/>
  <c r="AL732" i="9"/>
  <c r="AK732" i="9"/>
  <c r="AJ732" i="9"/>
  <c r="AI732" i="9"/>
  <c r="AH732" i="9"/>
  <c r="AG732" i="9"/>
  <c r="AF732" i="9"/>
  <c r="AE732" i="9"/>
  <c r="AD732" i="9"/>
  <c r="AC732" i="9"/>
  <c r="AB732" i="9"/>
  <c r="AA732" i="9"/>
  <c r="Z732" i="9"/>
  <c r="Y732" i="9"/>
  <c r="X732" i="9"/>
  <c r="W732" i="9"/>
  <c r="V732" i="9"/>
  <c r="U732" i="9"/>
  <c r="T732" i="9"/>
  <c r="S732" i="9"/>
  <c r="R732" i="9"/>
  <c r="Q732" i="9"/>
  <c r="P732" i="9"/>
  <c r="O732" i="9"/>
  <c r="N732" i="9"/>
  <c r="M732" i="9"/>
  <c r="L732" i="9"/>
  <c r="K732" i="9"/>
  <c r="J732" i="9"/>
  <c r="I732" i="9"/>
  <c r="H732" i="9"/>
  <c r="G732" i="9"/>
  <c r="F732" i="9"/>
  <c r="E732" i="9"/>
  <c r="D732" i="9"/>
  <c r="C732" i="9"/>
  <c r="B732" i="9"/>
  <c r="A732" i="9"/>
  <c r="BE731" i="9" l="1"/>
  <c r="BD731" i="9"/>
  <c r="BC731" i="9"/>
  <c r="BB731" i="9"/>
  <c r="BA731" i="9"/>
  <c r="AZ731" i="9"/>
  <c r="AY731" i="9"/>
  <c r="AX731" i="9"/>
  <c r="AW731" i="9"/>
  <c r="AV731" i="9"/>
  <c r="AU731" i="9"/>
  <c r="AT731" i="9"/>
  <c r="AS731" i="9"/>
  <c r="AR731" i="9"/>
  <c r="AQ731" i="9"/>
  <c r="AP731" i="9"/>
  <c r="AO731" i="9"/>
  <c r="AN731" i="9"/>
  <c r="AM731" i="9"/>
  <c r="AL731" i="9"/>
  <c r="AK731" i="9"/>
  <c r="AJ731" i="9"/>
  <c r="AI731" i="9"/>
  <c r="AH731" i="9"/>
  <c r="AG731" i="9"/>
  <c r="AF731" i="9"/>
  <c r="AE731" i="9"/>
  <c r="AD731" i="9"/>
  <c r="AC731" i="9"/>
  <c r="AB731" i="9"/>
  <c r="AA731" i="9"/>
  <c r="Z731" i="9"/>
  <c r="Y731" i="9"/>
  <c r="X731" i="9"/>
  <c r="W731" i="9"/>
  <c r="V731" i="9"/>
  <c r="U731" i="9"/>
  <c r="T731" i="9"/>
  <c r="S731" i="9"/>
  <c r="R731" i="9"/>
  <c r="Q731" i="9"/>
  <c r="P731" i="9"/>
  <c r="O731" i="9"/>
  <c r="N731" i="9"/>
  <c r="M731" i="9"/>
  <c r="L731" i="9"/>
  <c r="K731" i="9"/>
  <c r="J731" i="9"/>
  <c r="I731" i="9"/>
  <c r="H731" i="9"/>
  <c r="G731" i="9"/>
  <c r="F731" i="9"/>
  <c r="E731" i="9"/>
  <c r="D731" i="9"/>
  <c r="C731" i="9"/>
  <c r="B731" i="9"/>
  <c r="A731" i="9"/>
  <c r="BE730" i="9"/>
  <c r="BD730" i="9"/>
  <c r="BC730" i="9"/>
  <c r="BB730" i="9"/>
  <c r="BA730" i="9"/>
  <c r="AZ730" i="9"/>
  <c r="AY730" i="9"/>
  <c r="AX730" i="9"/>
  <c r="AW730" i="9"/>
  <c r="AV730" i="9"/>
  <c r="AU730" i="9"/>
  <c r="AT730" i="9"/>
  <c r="AS730" i="9"/>
  <c r="AR730" i="9"/>
  <c r="AQ730" i="9"/>
  <c r="AP730" i="9"/>
  <c r="AO730" i="9"/>
  <c r="AN730" i="9"/>
  <c r="AM730" i="9"/>
  <c r="AL730" i="9"/>
  <c r="AK730" i="9"/>
  <c r="AJ730" i="9"/>
  <c r="AI730" i="9"/>
  <c r="AH730" i="9"/>
  <c r="AG730" i="9"/>
  <c r="AF730" i="9"/>
  <c r="AE730" i="9"/>
  <c r="AD730" i="9"/>
  <c r="AC730" i="9"/>
  <c r="AB730" i="9"/>
  <c r="AA730" i="9"/>
  <c r="Z730" i="9"/>
  <c r="Y730" i="9"/>
  <c r="X730" i="9"/>
  <c r="W730" i="9"/>
  <c r="V730" i="9"/>
  <c r="U730" i="9"/>
  <c r="T730" i="9"/>
  <c r="S730" i="9"/>
  <c r="R730" i="9"/>
  <c r="Q730" i="9"/>
  <c r="P730" i="9"/>
  <c r="O730" i="9"/>
  <c r="N730" i="9"/>
  <c r="M730" i="9"/>
  <c r="L730" i="9"/>
  <c r="K730" i="9"/>
  <c r="J730" i="9"/>
  <c r="I730" i="9"/>
  <c r="H730" i="9"/>
  <c r="G730" i="9"/>
  <c r="F730" i="9"/>
  <c r="E730" i="9"/>
  <c r="D730" i="9"/>
  <c r="C730" i="9"/>
  <c r="B730" i="9"/>
  <c r="A730" i="9"/>
  <c r="BM731" i="2"/>
  <c r="BN731" i="2"/>
  <c r="BE729" i="9" l="1"/>
  <c r="BD729" i="9"/>
  <c r="BC729" i="9"/>
  <c r="BB729" i="9"/>
  <c r="BA729" i="9"/>
  <c r="AZ729" i="9"/>
  <c r="AY729" i="9"/>
  <c r="AX729" i="9"/>
  <c r="AW729" i="9"/>
  <c r="AV729" i="9"/>
  <c r="AU729" i="9"/>
  <c r="AT729" i="9"/>
  <c r="AS729" i="9"/>
  <c r="AR729" i="9"/>
  <c r="AQ729" i="9"/>
  <c r="AP729" i="9"/>
  <c r="AO729" i="9"/>
  <c r="AN729" i="9"/>
  <c r="AM729" i="9"/>
  <c r="AL729" i="9"/>
  <c r="AK729" i="9"/>
  <c r="AJ729" i="9"/>
  <c r="AI729" i="9"/>
  <c r="AH729" i="9"/>
  <c r="AG729" i="9"/>
  <c r="AF729" i="9"/>
  <c r="AE729" i="9"/>
  <c r="AD729" i="9"/>
  <c r="AC729" i="9"/>
  <c r="AB729" i="9"/>
  <c r="AA729" i="9"/>
  <c r="Z729" i="9"/>
  <c r="Y729" i="9"/>
  <c r="X729" i="9"/>
  <c r="W729" i="9"/>
  <c r="V729" i="9"/>
  <c r="U729" i="9"/>
  <c r="T729" i="9"/>
  <c r="S729" i="9"/>
  <c r="R729" i="9"/>
  <c r="Q729" i="9"/>
  <c r="P729" i="9"/>
  <c r="O729" i="9"/>
  <c r="N729" i="9"/>
  <c r="M729" i="9"/>
  <c r="L729" i="9"/>
  <c r="K729" i="9"/>
  <c r="J729" i="9"/>
  <c r="I729" i="9"/>
  <c r="H729" i="9"/>
  <c r="G729" i="9"/>
  <c r="F729" i="9"/>
  <c r="E729" i="9"/>
  <c r="D729" i="9"/>
  <c r="C729" i="9"/>
  <c r="B729" i="9"/>
  <c r="A729" i="9"/>
  <c r="BE728" i="9"/>
  <c r="BD728" i="9"/>
  <c r="BC728" i="9"/>
  <c r="BB728" i="9"/>
  <c r="BA728" i="9"/>
  <c r="AZ728" i="9"/>
  <c r="AY728" i="9"/>
  <c r="AX728" i="9"/>
  <c r="AW728" i="9"/>
  <c r="AV728" i="9"/>
  <c r="AU728" i="9"/>
  <c r="AT728" i="9"/>
  <c r="AS728" i="9"/>
  <c r="AR728" i="9"/>
  <c r="AQ728" i="9"/>
  <c r="AP728" i="9"/>
  <c r="AO728" i="9"/>
  <c r="AN728" i="9"/>
  <c r="AM728" i="9"/>
  <c r="AL728" i="9"/>
  <c r="AK728" i="9"/>
  <c r="AJ728" i="9"/>
  <c r="AI728" i="9"/>
  <c r="AH728" i="9"/>
  <c r="AG728" i="9"/>
  <c r="AF728" i="9"/>
  <c r="AE728" i="9"/>
  <c r="AD728" i="9"/>
  <c r="AC728" i="9"/>
  <c r="AB728" i="9"/>
  <c r="AA728" i="9"/>
  <c r="Z728" i="9"/>
  <c r="Y728" i="9"/>
  <c r="X728" i="9"/>
  <c r="W728" i="9"/>
  <c r="V728" i="9"/>
  <c r="U728" i="9"/>
  <c r="T728" i="9"/>
  <c r="S728" i="9"/>
  <c r="R728" i="9"/>
  <c r="Q728" i="9"/>
  <c r="P728" i="9"/>
  <c r="O728" i="9"/>
  <c r="N728" i="9"/>
  <c r="M728" i="9"/>
  <c r="L728" i="9"/>
  <c r="K728" i="9"/>
  <c r="J728" i="9"/>
  <c r="I728" i="9"/>
  <c r="H728" i="9"/>
  <c r="G728" i="9"/>
  <c r="F728" i="9"/>
  <c r="E728" i="9"/>
  <c r="D728" i="9"/>
  <c r="C728" i="9"/>
  <c r="B728" i="9"/>
  <c r="A728" i="9"/>
  <c r="BE727" i="9"/>
  <c r="BD727" i="9"/>
  <c r="BC727" i="9"/>
  <c r="BB727" i="9"/>
  <c r="BA727" i="9"/>
  <c r="AZ727" i="9"/>
  <c r="AY727" i="9"/>
  <c r="AX727" i="9"/>
  <c r="AW727" i="9"/>
  <c r="AV727" i="9"/>
  <c r="AU727" i="9"/>
  <c r="AT727" i="9"/>
  <c r="AS727" i="9"/>
  <c r="AR727" i="9"/>
  <c r="AQ727" i="9"/>
  <c r="AP727" i="9"/>
  <c r="AO727" i="9"/>
  <c r="AN727" i="9"/>
  <c r="AM727" i="9"/>
  <c r="AL727" i="9"/>
  <c r="AK727" i="9"/>
  <c r="AJ727" i="9"/>
  <c r="AI727" i="9"/>
  <c r="AH727" i="9"/>
  <c r="AG727" i="9"/>
  <c r="AF727" i="9"/>
  <c r="AE727" i="9"/>
  <c r="AD727" i="9"/>
  <c r="AC727" i="9"/>
  <c r="AB727" i="9"/>
  <c r="AA727" i="9"/>
  <c r="Z727" i="9"/>
  <c r="Y727" i="9"/>
  <c r="X727" i="9"/>
  <c r="W727" i="9"/>
  <c r="V727" i="9"/>
  <c r="U727" i="9"/>
  <c r="T727" i="9"/>
  <c r="S727" i="9"/>
  <c r="R727" i="9"/>
  <c r="Q727" i="9"/>
  <c r="P727" i="9"/>
  <c r="O727" i="9"/>
  <c r="N727" i="9"/>
  <c r="M727" i="9"/>
  <c r="L727" i="9"/>
  <c r="K727" i="9"/>
  <c r="J727" i="9"/>
  <c r="I727" i="9"/>
  <c r="H727" i="9"/>
  <c r="G727" i="9"/>
  <c r="F727" i="9"/>
  <c r="E727" i="9"/>
  <c r="D727" i="9"/>
  <c r="C727" i="9"/>
  <c r="B727" i="9"/>
  <c r="A727" i="9"/>
  <c r="BN730" i="2"/>
  <c r="BM730" i="2"/>
  <c r="BN729" i="2"/>
  <c r="BM729" i="2"/>
  <c r="BE721" i="9" l="1"/>
  <c r="BD721" i="9"/>
  <c r="BC721" i="9"/>
  <c r="BB721" i="9"/>
  <c r="BA721" i="9"/>
  <c r="AZ721" i="9"/>
  <c r="AY721" i="9"/>
  <c r="AX721" i="9"/>
  <c r="AW721" i="9"/>
  <c r="AV721" i="9"/>
  <c r="AU721" i="9"/>
  <c r="AT721" i="9"/>
  <c r="AS721" i="9"/>
  <c r="AR721" i="9"/>
  <c r="AQ721" i="9"/>
  <c r="AP721" i="9"/>
  <c r="AO721" i="9"/>
  <c r="AN721" i="9"/>
  <c r="AM721" i="9"/>
  <c r="AL721" i="9"/>
  <c r="AK721" i="9"/>
  <c r="AJ721" i="9"/>
  <c r="AI721" i="9"/>
  <c r="AH721" i="9"/>
  <c r="AG721" i="9"/>
  <c r="AF721" i="9"/>
  <c r="AE721" i="9"/>
  <c r="AD721" i="9"/>
  <c r="AC721" i="9"/>
  <c r="AB721" i="9"/>
  <c r="AA721" i="9"/>
  <c r="Z721" i="9"/>
  <c r="Y721" i="9"/>
  <c r="X721" i="9"/>
  <c r="W721" i="9"/>
  <c r="V721" i="9"/>
  <c r="U721" i="9"/>
  <c r="T721" i="9"/>
  <c r="S721" i="9"/>
  <c r="R721" i="9"/>
  <c r="Q721" i="9"/>
  <c r="P721" i="9"/>
  <c r="O721" i="9"/>
  <c r="N721" i="9"/>
  <c r="M721" i="9"/>
  <c r="L721" i="9"/>
  <c r="K721" i="9"/>
  <c r="J721" i="9"/>
  <c r="I721" i="9"/>
  <c r="H721" i="9"/>
  <c r="G721" i="9"/>
  <c r="F721" i="9"/>
  <c r="E721" i="9"/>
  <c r="D721" i="9"/>
  <c r="C721" i="9"/>
  <c r="B721" i="9"/>
  <c r="A721" i="9"/>
  <c r="BE720" i="9"/>
  <c r="BD720" i="9"/>
  <c r="BC720" i="9"/>
  <c r="BB720" i="9"/>
  <c r="BA720" i="9"/>
  <c r="AZ720" i="9"/>
  <c r="AY720" i="9"/>
  <c r="AX720" i="9"/>
  <c r="AW720" i="9"/>
  <c r="AV720" i="9"/>
  <c r="AU720" i="9"/>
  <c r="AT720" i="9"/>
  <c r="AS720" i="9"/>
  <c r="AR720" i="9"/>
  <c r="AQ720" i="9"/>
  <c r="AP720" i="9"/>
  <c r="AO720" i="9"/>
  <c r="AN720" i="9"/>
  <c r="AM720" i="9"/>
  <c r="AL720" i="9"/>
  <c r="AK720" i="9"/>
  <c r="AJ720" i="9"/>
  <c r="AI720" i="9"/>
  <c r="AH720" i="9"/>
  <c r="AG720" i="9"/>
  <c r="AF720" i="9"/>
  <c r="AE720" i="9"/>
  <c r="AD720" i="9"/>
  <c r="AC720" i="9"/>
  <c r="AB720" i="9"/>
  <c r="AA720" i="9"/>
  <c r="Z720" i="9"/>
  <c r="Y720" i="9"/>
  <c r="X720" i="9"/>
  <c r="W720" i="9"/>
  <c r="V720" i="9"/>
  <c r="U720" i="9"/>
  <c r="T720" i="9"/>
  <c r="S720" i="9"/>
  <c r="R720" i="9"/>
  <c r="Q720" i="9"/>
  <c r="P720" i="9"/>
  <c r="O720" i="9"/>
  <c r="N720" i="9"/>
  <c r="M720" i="9"/>
  <c r="L720" i="9"/>
  <c r="K720" i="9"/>
  <c r="J720" i="9"/>
  <c r="I720" i="9"/>
  <c r="H720" i="9"/>
  <c r="G720" i="9"/>
  <c r="F720" i="9"/>
  <c r="E720" i="9"/>
  <c r="D720" i="9"/>
  <c r="C720" i="9"/>
  <c r="B720" i="9"/>
  <c r="A720" i="9"/>
  <c r="BN722" i="2"/>
  <c r="BM722" i="2"/>
  <c r="BN721" i="2"/>
  <c r="BM721" i="2"/>
  <c r="BE726" i="9" l="1"/>
  <c r="BD726" i="9"/>
  <c r="BC726" i="9"/>
  <c r="BB726" i="9"/>
  <c r="BA726" i="9"/>
  <c r="AZ726" i="9"/>
  <c r="AY726" i="9"/>
  <c r="AX726" i="9"/>
  <c r="AW726" i="9"/>
  <c r="AV726" i="9"/>
  <c r="AU726" i="9"/>
  <c r="AT726" i="9"/>
  <c r="AS726" i="9"/>
  <c r="AR726" i="9"/>
  <c r="AQ726" i="9"/>
  <c r="AP726" i="9"/>
  <c r="AO726" i="9"/>
  <c r="AN726" i="9"/>
  <c r="AM726" i="9"/>
  <c r="AL726" i="9"/>
  <c r="AK726" i="9"/>
  <c r="AJ726" i="9"/>
  <c r="AI726" i="9"/>
  <c r="AH726" i="9"/>
  <c r="AG726" i="9"/>
  <c r="AF726" i="9"/>
  <c r="AE726" i="9"/>
  <c r="AD726" i="9"/>
  <c r="AC726" i="9"/>
  <c r="AB726" i="9"/>
  <c r="AA726" i="9"/>
  <c r="Z726" i="9"/>
  <c r="Y726" i="9"/>
  <c r="X726" i="9"/>
  <c r="W726" i="9"/>
  <c r="V726" i="9"/>
  <c r="U726" i="9"/>
  <c r="T726" i="9"/>
  <c r="S726" i="9"/>
  <c r="R726" i="9"/>
  <c r="Q726" i="9"/>
  <c r="P726" i="9"/>
  <c r="O726" i="9"/>
  <c r="N726" i="9"/>
  <c r="M726" i="9"/>
  <c r="L726" i="9"/>
  <c r="K726" i="9"/>
  <c r="J726" i="9"/>
  <c r="I726" i="9"/>
  <c r="H726" i="9"/>
  <c r="G726" i="9"/>
  <c r="F726" i="9"/>
  <c r="E726" i="9"/>
  <c r="D726" i="9"/>
  <c r="C726" i="9"/>
  <c r="B726" i="9"/>
  <c r="A726" i="9"/>
  <c r="BE725" i="9" l="1"/>
  <c r="BD725" i="9"/>
  <c r="BC725" i="9"/>
  <c r="BB725" i="9"/>
  <c r="BA725" i="9"/>
  <c r="AZ725" i="9"/>
  <c r="AY725" i="9"/>
  <c r="AX725" i="9"/>
  <c r="AW725" i="9"/>
  <c r="AV725" i="9"/>
  <c r="AU725" i="9"/>
  <c r="AT725" i="9"/>
  <c r="AS725" i="9"/>
  <c r="AR725" i="9"/>
  <c r="AQ725" i="9"/>
  <c r="AP725" i="9"/>
  <c r="AO725" i="9"/>
  <c r="AN725" i="9"/>
  <c r="AM725" i="9"/>
  <c r="AL725" i="9"/>
  <c r="AK725" i="9"/>
  <c r="AJ725" i="9"/>
  <c r="AI725" i="9"/>
  <c r="AH725" i="9"/>
  <c r="AG725" i="9"/>
  <c r="AF725" i="9"/>
  <c r="AE725" i="9"/>
  <c r="AD725" i="9"/>
  <c r="AC725" i="9"/>
  <c r="AB725" i="9"/>
  <c r="AA725" i="9"/>
  <c r="Z725" i="9"/>
  <c r="Y725" i="9"/>
  <c r="X725" i="9"/>
  <c r="W725" i="9"/>
  <c r="V725" i="9"/>
  <c r="U725" i="9"/>
  <c r="T725" i="9"/>
  <c r="S725" i="9"/>
  <c r="R725" i="9"/>
  <c r="Q725" i="9"/>
  <c r="P725" i="9"/>
  <c r="O725" i="9"/>
  <c r="N725" i="9"/>
  <c r="M725" i="9"/>
  <c r="L725" i="9"/>
  <c r="K725" i="9"/>
  <c r="J725" i="9"/>
  <c r="I725" i="9"/>
  <c r="H725" i="9"/>
  <c r="G725" i="9"/>
  <c r="F725" i="9"/>
  <c r="E725" i="9"/>
  <c r="D725" i="9"/>
  <c r="C725" i="9"/>
  <c r="B725" i="9"/>
  <c r="A725" i="9"/>
  <c r="BE724" i="9" l="1"/>
  <c r="BD724" i="9"/>
  <c r="BC724" i="9"/>
  <c r="BB724" i="9"/>
  <c r="BA724" i="9"/>
  <c r="AZ724" i="9"/>
  <c r="AY724" i="9"/>
  <c r="AX724" i="9"/>
  <c r="AW724" i="9"/>
  <c r="AV724" i="9"/>
  <c r="AU724" i="9"/>
  <c r="AT724" i="9"/>
  <c r="AS724" i="9"/>
  <c r="AR724" i="9"/>
  <c r="AQ724" i="9"/>
  <c r="AP724" i="9"/>
  <c r="AO724" i="9"/>
  <c r="AN724" i="9"/>
  <c r="AM724" i="9"/>
  <c r="AL724" i="9"/>
  <c r="AK724" i="9"/>
  <c r="AJ724" i="9"/>
  <c r="AI724" i="9"/>
  <c r="AH724" i="9"/>
  <c r="AG724" i="9"/>
  <c r="AF724" i="9"/>
  <c r="AE724" i="9"/>
  <c r="AD724" i="9"/>
  <c r="AC724" i="9"/>
  <c r="AB724" i="9"/>
  <c r="AA724" i="9"/>
  <c r="Z724" i="9"/>
  <c r="Y724" i="9"/>
  <c r="X724" i="9"/>
  <c r="W724" i="9"/>
  <c r="V724" i="9"/>
  <c r="U724" i="9"/>
  <c r="T724" i="9"/>
  <c r="S724" i="9"/>
  <c r="R724" i="9"/>
  <c r="Q724" i="9"/>
  <c r="P724" i="9"/>
  <c r="O724" i="9"/>
  <c r="N724" i="9"/>
  <c r="M724" i="9"/>
  <c r="L724" i="9"/>
  <c r="K724" i="9"/>
  <c r="J724" i="9"/>
  <c r="I724" i="9"/>
  <c r="H724" i="9"/>
  <c r="G724" i="9"/>
  <c r="F724" i="9"/>
  <c r="E724" i="9"/>
  <c r="D724" i="9"/>
  <c r="C724" i="9"/>
  <c r="B724" i="9"/>
  <c r="A724" i="9"/>
  <c r="BE723" i="9" l="1"/>
  <c r="BD723" i="9"/>
  <c r="BC723" i="9"/>
  <c r="BB723" i="9"/>
  <c r="BA723" i="9"/>
  <c r="AZ723" i="9"/>
  <c r="AY723" i="9"/>
  <c r="AX723" i="9"/>
  <c r="AW723" i="9"/>
  <c r="AV723" i="9"/>
  <c r="AU723" i="9"/>
  <c r="AT723" i="9"/>
  <c r="AS723" i="9"/>
  <c r="AR723" i="9"/>
  <c r="AQ723" i="9"/>
  <c r="AP723" i="9"/>
  <c r="AO723" i="9"/>
  <c r="AN723" i="9"/>
  <c r="AM723" i="9"/>
  <c r="AL723" i="9"/>
  <c r="AK723" i="9"/>
  <c r="AJ723" i="9"/>
  <c r="AI723" i="9"/>
  <c r="AH723" i="9"/>
  <c r="AG723" i="9"/>
  <c r="AF723" i="9"/>
  <c r="AE723" i="9"/>
  <c r="AD723" i="9"/>
  <c r="AC723" i="9"/>
  <c r="AB723" i="9"/>
  <c r="AA723" i="9"/>
  <c r="Z723" i="9"/>
  <c r="Y723" i="9"/>
  <c r="X723" i="9"/>
  <c r="W723" i="9"/>
  <c r="V723" i="9"/>
  <c r="U723" i="9"/>
  <c r="T723" i="9"/>
  <c r="S723" i="9"/>
  <c r="R723" i="9"/>
  <c r="Q723" i="9"/>
  <c r="P723" i="9"/>
  <c r="O723" i="9"/>
  <c r="N723" i="9"/>
  <c r="M723" i="9"/>
  <c r="L723" i="9"/>
  <c r="K723" i="9"/>
  <c r="J723" i="9"/>
  <c r="I723" i="9"/>
  <c r="H723" i="9"/>
  <c r="G723" i="9"/>
  <c r="F723" i="9"/>
  <c r="E723" i="9"/>
  <c r="D723" i="9"/>
  <c r="C723" i="9"/>
  <c r="B723" i="9"/>
  <c r="A723" i="9"/>
  <c r="BE722" i="9" l="1"/>
  <c r="BD722" i="9"/>
  <c r="BC722" i="9"/>
  <c r="BB722" i="9"/>
  <c r="BA722" i="9"/>
  <c r="AZ722" i="9"/>
  <c r="AY722" i="9"/>
  <c r="AX722" i="9"/>
  <c r="AW722" i="9"/>
  <c r="AV722" i="9"/>
  <c r="AU722" i="9"/>
  <c r="AT722" i="9"/>
  <c r="AS722" i="9"/>
  <c r="AR722" i="9"/>
  <c r="AQ722" i="9"/>
  <c r="AP722" i="9"/>
  <c r="AO722" i="9"/>
  <c r="AN722" i="9"/>
  <c r="AM722" i="9"/>
  <c r="AL722" i="9"/>
  <c r="AK722" i="9"/>
  <c r="AJ722" i="9"/>
  <c r="AI722" i="9"/>
  <c r="AH722" i="9"/>
  <c r="AG722" i="9"/>
  <c r="AF722" i="9"/>
  <c r="AE722" i="9"/>
  <c r="AD722" i="9"/>
  <c r="AC722" i="9"/>
  <c r="AB722" i="9"/>
  <c r="AA722" i="9"/>
  <c r="Z722" i="9"/>
  <c r="Y722" i="9"/>
  <c r="X722" i="9"/>
  <c r="W722" i="9"/>
  <c r="V722" i="9"/>
  <c r="U722" i="9"/>
  <c r="T722" i="9"/>
  <c r="S722" i="9"/>
  <c r="R722" i="9"/>
  <c r="Q722" i="9"/>
  <c r="P722" i="9"/>
  <c r="O722" i="9"/>
  <c r="N722" i="9"/>
  <c r="M722" i="9"/>
  <c r="L722" i="9"/>
  <c r="K722" i="9"/>
  <c r="J722" i="9"/>
  <c r="I722" i="9"/>
  <c r="H722" i="9"/>
  <c r="G722" i="9"/>
  <c r="F722" i="9"/>
  <c r="E722" i="9"/>
  <c r="D722" i="9"/>
  <c r="C722" i="9"/>
  <c r="B722" i="9"/>
  <c r="A722" i="9"/>
  <c r="BA5" i="2"/>
  <c r="BA723" i="2"/>
  <c r="BE719" i="9" l="1"/>
  <c r="BD719" i="9"/>
  <c r="BC719" i="9"/>
  <c r="BB719" i="9"/>
  <c r="BA719" i="9"/>
  <c r="AZ719" i="9"/>
  <c r="AY719" i="9"/>
  <c r="AX719" i="9"/>
  <c r="AW719" i="9"/>
  <c r="AV719" i="9"/>
  <c r="AU719" i="9"/>
  <c r="AT719" i="9"/>
  <c r="AS719" i="9"/>
  <c r="AR719" i="9"/>
  <c r="AQ719" i="9"/>
  <c r="AP719" i="9"/>
  <c r="AO719" i="9"/>
  <c r="AN719" i="9"/>
  <c r="AM719" i="9"/>
  <c r="AL719" i="9"/>
  <c r="AK719" i="9"/>
  <c r="AJ719" i="9"/>
  <c r="AI719" i="9"/>
  <c r="AH719" i="9"/>
  <c r="AG719" i="9"/>
  <c r="AF719" i="9"/>
  <c r="AE719" i="9"/>
  <c r="AD719" i="9"/>
  <c r="AC719" i="9"/>
  <c r="AB719" i="9"/>
  <c r="AA719" i="9"/>
  <c r="Z719" i="9"/>
  <c r="Y719" i="9"/>
  <c r="X719" i="9"/>
  <c r="W719" i="9"/>
  <c r="V719" i="9"/>
  <c r="U719" i="9"/>
  <c r="T719" i="9"/>
  <c r="S719" i="9"/>
  <c r="R719" i="9"/>
  <c r="Q719" i="9"/>
  <c r="P719" i="9"/>
  <c r="O719" i="9"/>
  <c r="N719" i="9"/>
  <c r="M719" i="9"/>
  <c r="L719" i="9"/>
  <c r="K719" i="9"/>
  <c r="J719" i="9"/>
  <c r="I719" i="9"/>
  <c r="H719" i="9"/>
  <c r="G719" i="9"/>
  <c r="F719" i="9"/>
  <c r="E719" i="9"/>
  <c r="D719" i="9"/>
  <c r="C719" i="9"/>
  <c r="B719" i="9"/>
  <c r="A719" i="9"/>
  <c r="BE718" i="9"/>
  <c r="BD718" i="9"/>
  <c r="BC718" i="9"/>
  <c r="BB718" i="9"/>
  <c r="BA718" i="9"/>
  <c r="AZ718" i="9"/>
  <c r="AY718" i="9"/>
  <c r="AX718" i="9"/>
  <c r="AW718" i="9"/>
  <c r="AV718" i="9"/>
  <c r="AU718" i="9"/>
  <c r="AT718" i="9"/>
  <c r="AS718" i="9"/>
  <c r="AR718" i="9"/>
  <c r="AQ718" i="9"/>
  <c r="AP718" i="9"/>
  <c r="AO718" i="9"/>
  <c r="AN718" i="9"/>
  <c r="AM718" i="9"/>
  <c r="AL718" i="9"/>
  <c r="AK718" i="9"/>
  <c r="AJ718" i="9"/>
  <c r="AI718" i="9"/>
  <c r="AH718" i="9"/>
  <c r="AG718" i="9"/>
  <c r="AF718" i="9"/>
  <c r="AE718" i="9"/>
  <c r="AD718" i="9"/>
  <c r="AC718" i="9"/>
  <c r="AB718" i="9"/>
  <c r="AA718" i="9"/>
  <c r="Z718" i="9"/>
  <c r="Y718" i="9"/>
  <c r="X718" i="9"/>
  <c r="W718" i="9"/>
  <c r="V718" i="9"/>
  <c r="U718" i="9"/>
  <c r="T718" i="9"/>
  <c r="S718" i="9"/>
  <c r="R718" i="9"/>
  <c r="Q718" i="9"/>
  <c r="P718" i="9"/>
  <c r="O718" i="9"/>
  <c r="N718" i="9"/>
  <c r="M718" i="9"/>
  <c r="L718" i="9"/>
  <c r="K718" i="9"/>
  <c r="J718" i="9"/>
  <c r="I718" i="9"/>
  <c r="H718" i="9"/>
  <c r="G718" i="9"/>
  <c r="F718" i="9"/>
  <c r="E718" i="9"/>
  <c r="D718" i="9"/>
  <c r="C718" i="9"/>
  <c r="B718" i="9"/>
  <c r="A718" i="9"/>
  <c r="BN720" i="2"/>
  <c r="BM720" i="2"/>
  <c r="BN719" i="2"/>
  <c r="BM719" i="2"/>
  <c r="BE717" i="9" l="1"/>
  <c r="BD717" i="9"/>
  <c r="BC717" i="9"/>
  <c r="BB717" i="9"/>
  <c r="BA717" i="9"/>
  <c r="AZ717" i="9"/>
  <c r="AY717" i="9"/>
  <c r="AX717" i="9"/>
  <c r="AW717" i="9"/>
  <c r="AV717" i="9"/>
  <c r="AU717" i="9"/>
  <c r="AT717" i="9"/>
  <c r="AS717" i="9"/>
  <c r="AR717" i="9"/>
  <c r="AQ717" i="9"/>
  <c r="AP717" i="9"/>
  <c r="AO717" i="9"/>
  <c r="AN717" i="9"/>
  <c r="AM717" i="9"/>
  <c r="AL717" i="9"/>
  <c r="AK717" i="9"/>
  <c r="AJ717" i="9"/>
  <c r="AI717" i="9"/>
  <c r="AH717" i="9"/>
  <c r="AG717" i="9"/>
  <c r="AF717" i="9"/>
  <c r="AE717" i="9"/>
  <c r="AD717" i="9"/>
  <c r="AC717" i="9"/>
  <c r="AB717" i="9"/>
  <c r="AA717" i="9"/>
  <c r="Z717" i="9"/>
  <c r="Y717" i="9"/>
  <c r="X717" i="9"/>
  <c r="W717" i="9"/>
  <c r="V717" i="9"/>
  <c r="U717" i="9"/>
  <c r="T717" i="9"/>
  <c r="S717" i="9"/>
  <c r="R717" i="9"/>
  <c r="Q717" i="9"/>
  <c r="P717" i="9"/>
  <c r="O717" i="9"/>
  <c r="N717" i="9"/>
  <c r="M717" i="9"/>
  <c r="L717" i="9"/>
  <c r="K717" i="9"/>
  <c r="J717" i="9"/>
  <c r="I717" i="9"/>
  <c r="H717" i="9"/>
  <c r="G717" i="9"/>
  <c r="F717" i="9"/>
  <c r="E717" i="9"/>
  <c r="D717" i="9"/>
  <c r="C717" i="9"/>
  <c r="B717" i="9"/>
  <c r="A717" i="9"/>
  <c r="BE716" i="9"/>
  <c r="BD716" i="9"/>
  <c r="BC716" i="9"/>
  <c r="BB716" i="9"/>
  <c r="BA716" i="9"/>
  <c r="AZ716" i="9"/>
  <c r="AY716" i="9"/>
  <c r="AX716" i="9"/>
  <c r="AW716" i="9"/>
  <c r="AV716" i="9"/>
  <c r="AU716" i="9"/>
  <c r="AT716" i="9"/>
  <c r="AS716" i="9"/>
  <c r="AR716" i="9"/>
  <c r="AQ716" i="9"/>
  <c r="AP716" i="9"/>
  <c r="AO716" i="9"/>
  <c r="AN716" i="9"/>
  <c r="AM716" i="9"/>
  <c r="AL716" i="9"/>
  <c r="AK716" i="9"/>
  <c r="AJ716" i="9"/>
  <c r="AI716" i="9"/>
  <c r="AH716" i="9"/>
  <c r="AG716" i="9"/>
  <c r="AF716" i="9"/>
  <c r="AE716" i="9"/>
  <c r="AD716" i="9"/>
  <c r="AC716" i="9"/>
  <c r="AB716" i="9"/>
  <c r="AA716" i="9"/>
  <c r="Z716" i="9"/>
  <c r="Y716" i="9"/>
  <c r="X716" i="9"/>
  <c r="W716" i="9"/>
  <c r="V716" i="9"/>
  <c r="U716" i="9"/>
  <c r="T716" i="9"/>
  <c r="S716" i="9"/>
  <c r="R716" i="9"/>
  <c r="Q716" i="9"/>
  <c r="P716" i="9"/>
  <c r="O716" i="9"/>
  <c r="N716" i="9"/>
  <c r="M716" i="9"/>
  <c r="L716" i="9"/>
  <c r="K716" i="9"/>
  <c r="J716" i="9"/>
  <c r="I716" i="9"/>
  <c r="H716" i="9"/>
  <c r="G716" i="9"/>
  <c r="F716" i="9"/>
  <c r="E716" i="9"/>
  <c r="D716" i="9"/>
  <c r="C716" i="9"/>
  <c r="B716" i="9"/>
  <c r="A716" i="9"/>
  <c r="BE715" i="9"/>
  <c r="BD715" i="9"/>
  <c r="BC715" i="9"/>
  <c r="BB715" i="9"/>
  <c r="BA715" i="9"/>
  <c r="AZ715" i="9"/>
  <c r="AY715" i="9"/>
  <c r="AX715" i="9"/>
  <c r="AW715" i="9"/>
  <c r="AV715" i="9"/>
  <c r="AU715" i="9"/>
  <c r="AT715" i="9"/>
  <c r="AS715" i="9"/>
  <c r="AR715" i="9"/>
  <c r="AQ715" i="9"/>
  <c r="AP715" i="9"/>
  <c r="AO715" i="9"/>
  <c r="AN715" i="9"/>
  <c r="AM715" i="9"/>
  <c r="AL715" i="9"/>
  <c r="AK715" i="9"/>
  <c r="AJ715" i="9"/>
  <c r="AI715" i="9"/>
  <c r="AH715" i="9"/>
  <c r="AG715" i="9"/>
  <c r="AF715" i="9"/>
  <c r="AE715" i="9"/>
  <c r="AD715" i="9"/>
  <c r="AC715" i="9"/>
  <c r="AB715" i="9"/>
  <c r="AA715" i="9"/>
  <c r="Z715" i="9"/>
  <c r="Y715" i="9"/>
  <c r="X715" i="9"/>
  <c r="W715" i="9"/>
  <c r="V715" i="9"/>
  <c r="U715" i="9"/>
  <c r="T715" i="9"/>
  <c r="S715" i="9"/>
  <c r="R715" i="9"/>
  <c r="Q715" i="9"/>
  <c r="P715" i="9"/>
  <c r="O715" i="9"/>
  <c r="N715" i="9"/>
  <c r="M715" i="9"/>
  <c r="L715" i="9"/>
  <c r="K715" i="9"/>
  <c r="J715" i="9"/>
  <c r="I715" i="9"/>
  <c r="H715" i="9"/>
  <c r="G715" i="9"/>
  <c r="F715" i="9"/>
  <c r="E715" i="9"/>
  <c r="D715" i="9"/>
  <c r="C715" i="9"/>
  <c r="B715" i="9"/>
  <c r="A715" i="9"/>
  <c r="BE714" i="9"/>
  <c r="BD714" i="9"/>
  <c r="BC714" i="9"/>
  <c r="BB714" i="9"/>
  <c r="BA714" i="9"/>
  <c r="AZ714" i="9"/>
  <c r="AY714" i="9"/>
  <c r="AX714" i="9"/>
  <c r="AW714" i="9"/>
  <c r="AV714" i="9"/>
  <c r="AU714" i="9"/>
  <c r="AT714" i="9"/>
  <c r="AS714" i="9"/>
  <c r="AR714" i="9"/>
  <c r="AQ714" i="9"/>
  <c r="AP714" i="9"/>
  <c r="AO714" i="9"/>
  <c r="AN714" i="9"/>
  <c r="AM714" i="9"/>
  <c r="AL714" i="9"/>
  <c r="AK714" i="9"/>
  <c r="AJ714" i="9"/>
  <c r="AI714" i="9"/>
  <c r="AH714" i="9"/>
  <c r="AG714" i="9"/>
  <c r="AF714" i="9"/>
  <c r="AE714" i="9"/>
  <c r="AD714" i="9"/>
  <c r="AC714" i="9"/>
  <c r="AB714" i="9"/>
  <c r="AA714" i="9"/>
  <c r="Z714" i="9"/>
  <c r="Y714" i="9"/>
  <c r="X714" i="9"/>
  <c r="W714" i="9"/>
  <c r="V714" i="9"/>
  <c r="U714" i="9"/>
  <c r="T714" i="9"/>
  <c r="S714" i="9"/>
  <c r="R714" i="9"/>
  <c r="Q714" i="9"/>
  <c r="P714" i="9"/>
  <c r="O714" i="9"/>
  <c r="N714" i="9"/>
  <c r="M714" i="9"/>
  <c r="L714" i="9"/>
  <c r="K714" i="9"/>
  <c r="J714" i="9"/>
  <c r="I714" i="9"/>
  <c r="H714" i="9"/>
  <c r="G714" i="9"/>
  <c r="F714" i="9"/>
  <c r="E714" i="9"/>
  <c r="D714" i="9"/>
  <c r="C714" i="9"/>
  <c r="B714" i="9"/>
  <c r="A714" i="9"/>
  <c r="BE713" i="9"/>
  <c r="BD713" i="9"/>
  <c r="BC713" i="9"/>
  <c r="BB713" i="9"/>
  <c r="BA713" i="9"/>
  <c r="AZ713" i="9"/>
  <c r="AY713" i="9"/>
  <c r="AX713" i="9"/>
  <c r="AW713" i="9"/>
  <c r="AV713" i="9"/>
  <c r="AU713" i="9"/>
  <c r="AT713" i="9"/>
  <c r="AS713" i="9"/>
  <c r="AR713" i="9"/>
  <c r="AQ713" i="9"/>
  <c r="AP713" i="9"/>
  <c r="AO713" i="9"/>
  <c r="AN713" i="9"/>
  <c r="AM713" i="9"/>
  <c r="AL713" i="9"/>
  <c r="AK713" i="9"/>
  <c r="AJ713" i="9"/>
  <c r="AI713" i="9"/>
  <c r="AH713" i="9"/>
  <c r="AG713" i="9"/>
  <c r="AF713" i="9"/>
  <c r="AE713" i="9"/>
  <c r="AD713" i="9"/>
  <c r="AC713" i="9"/>
  <c r="AB713" i="9"/>
  <c r="AA713" i="9"/>
  <c r="Z713" i="9"/>
  <c r="Y713" i="9"/>
  <c r="X713" i="9"/>
  <c r="W713" i="9"/>
  <c r="V713" i="9"/>
  <c r="U713" i="9"/>
  <c r="T713" i="9"/>
  <c r="S713" i="9"/>
  <c r="R713" i="9"/>
  <c r="Q713" i="9"/>
  <c r="P713" i="9"/>
  <c r="O713" i="9"/>
  <c r="N713" i="9"/>
  <c r="M713" i="9"/>
  <c r="L713" i="9"/>
  <c r="K713" i="9"/>
  <c r="J713" i="9"/>
  <c r="I713" i="9"/>
  <c r="H713" i="9"/>
  <c r="G713" i="9"/>
  <c r="F713" i="9"/>
  <c r="E713" i="9"/>
  <c r="D713" i="9"/>
  <c r="C713" i="9"/>
  <c r="B713" i="9"/>
  <c r="A713" i="9"/>
  <c r="BE712" i="9"/>
  <c r="BD712" i="9"/>
  <c r="BC712" i="9"/>
  <c r="BB712" i="9"/>
  <c r="BA712" i="9"/>
  <c r="AZ712" i="9"/>
  <c r="AY712" i="9"/>
  <c r="AX712" i="9"/>
  <c r="AW712" i="9"/>
  <c r="AV712" i="9"/>
  <c r="AU712" i="9"/>
  <c r="AT712" i="9"/>
  <c r="AS712" i="9"/>
  <c r="AR712" i="9"/>
  <c r="AQ712" i="9"/>
  <c r="AP712" i="9"/>
  <c r="AO712" i="9"/>
  <c r="AN712" i="9"/>
  <c r="AM712" i="9"/>
  <c r="AL712" i="9"/>
  <c r="AK712" i="9"/>
  <c r="AJ712" i="9"/>
  <c r="AI712" i="9"/>
  <c r="AH712" i="9"/>
  <c r="AG712" i="9"/>
  <c r="AF712" i="9"/>
  <c r="AE712" i="9"/>
  <c r="AD712" i="9"/>
  <c r="AC712" i="9"/>
  <c r="AB712" i="9"/>
  <c r="AA712" i="9"/>
  <c r="Z712" i="9"/>
  <c r="Y712" i="9"/>
  <c r="X712" i="9"/>
  <c r="W712" i="9"/>
  <c r="V712" i="9"/>
  <c r="U712" i="9"/>
  <c r="T712" i="9"/>
  <c r="S712" i="9"/>
  <c r="R712" i="9"/>
  <c r="Q712" i="9"/>
  <c r="P712" i="9"/>
  <c r="O712" i="9"/>
  <c r="N712" i="9"/>
  <c r="M712" i="9"/>
  <c r="L712" i="9"/>
  <c r="K712" i="9"/>
  <c r="J712" i="9"/>
  <c r="I712" i="9"/>
  <c r="H712" i="9"/>
  <c r="G712" i="9"/>
  <c r="F712" i="9"/>
  <c r="E712" i="9"/>
  <c r="D712" i="9"/>
  <c r="C712" i="9"/>
  <c r="B712" i="9"/>
  <c r="A712" i="9"/>
  <c r="BE711" i="9"/>
  <c r="BD711" i="9"/>
  <c r="BC711" i="9"/>
  <c r="BB711" i="9"/>
  <c r="BA711" i="9"/>
  <c r="AZ711" i="9"/>
  <c r="AY711" i="9"/>
  <c r="AX711" i="9"/>
  <c r="AW711" i="9"/>
  <c r="AV711" i="9"/>
  <c r="AU711" i="9"/>
  <c r="AT711" i="9"/>
  <c r="AS711" i="9"/>
  <c r="AR711" i="9"/>
  <c r="AQ711" i="9"/>
  <c r="AP711" i="9"/>
  <c r="AO711" i="9"/>
  <c r="AN711" i="9"/>
  <c r="AM711" i="9"/>
  <c r="AL711" i="9"/>
  <c r="AK711" i="9"/>
  <c r="AJ711" i="9"/>
  <c r="AI711" i="9"/>
  <c r="AH711" i="9"/>
  <c r="AG711" i="9"/>
  <c r="AF711" i="9"/>
  <c r="AE711" i="9"/>
  <c r="AD711" i="9"/>
  <c r="AC711" i="9"/>
  <c r="AB711" i="9"/>
  <c r="AA711" i="9"/>
  <c r="Z711" i="9"/>
  <c r="Y711" i="9"/>
  <c r="X711" i="9"/>
  <c r="W711" i="9"/>
  <c r="V711" i="9"/>
  <c r="U711" i="9"/>
  <c r="T711" i="9"/>
  <c r="S711" i="9"/>
  <c r="R711" i="9"/>
  <c r="Q711" i="9"/>
  <c r="P711" i="9"/>
  <c r="O711" i="9"/>
  <c r="N711" i="9"/>
  <c r="M711" i="9"/>
  <c r="L711" i="9"/>
  <c r="K711" i="9"/>
  <c r="J711" i="9"/>
  <c r="I711" i="9"/>
  <c r="H711" i="9"/>
  <c r="G711" i="9"/>
  <c r="F711" i="9"/>
  <c r="E711" i="9"/>
  <c r="D711" i="9"/>
  <c r="C711" i="9"/>
  <c r="B711" i="9"/>
  <c r="A711" i="9"/>
  <c r="BE710" i="9"/>
  <c r="BD710" i="9"/>
  <c r="BC710" i="9"/>
  <c r="BB710" i="9"/>
  <c r="BA710" i="9"/>
  <c r="AZ710" i="9"/>
  <c r="AY710" i="9"/>
  <c r="AX710" i="9"/>
  <c r="AW710" i="9"/>
  <c r="AV710" i="9"/>
  <c r="AU710" i="9"/>
  <c r="AT710" i="9"/>
  <c r="AS710" i="9"/>
  <c r="AR710" i="9"/>
  <c r="AQ710" i="9"/>
  <c r="AP710" i="9"/>
  <c r="AO710" i="9"/>
  <c r="AN710" i="9"/>
  <c r="AM710" i="9"/>
  <c r="AL710" i="9"/>
  <c r="AK710" i="9"/>
  <c r="AJ710" i="9"/>
  <c r="AI710" i="9"/>
  <c r="AH710" i="9"/>
  <c r="AG710" i="9"/>
  <c r="AF710" i="9"/>
  <c r="AE710" i="9"/>
  <c r="AD710" i="9"/>
  <c r="AC710" i="9"/>
  <c r="AB710" i="9"/>
  <c r="AA710" i="9"/>
  <c r="Z710" i="9"/>
  <c r="Y710" i="9"/>
  <c r="X710" i="9"/>
  <c r="W710" i="9"/>
  <c r="V710" i="9"/>
  <c r="U710" i="9"/>
  <c r="T710" i="9"/>
  <c r="S710" i="9"/>
  <c r="R710" i="9"/>
  <c r="Q710" i="9"/>
  <c r="P710" i="9"/>
  <c r="O710" i="9"/>
  <c r="N710" i="9"/>
  <c r="M710" i="9"/>
  <c r="L710" i="9"/>
  <c r="K710" i="9"/>
  <c r="J710" i="9"/>
  <c r="I710" i="9"/>
  <c r="H710" i="9"/>
  <c r="G710" i="9"/>
  <c r="F710" i="9"/>
  <c r="E710" i="9"/>
  <c r="D710" i="9"/>
  <c r="C710" i="9"/>
  <c r="B710" i="9"/>
  <c r="A710" i="9"/>
  <c r="A709" i="9"/>
  <c r="B709" i="9"/>
  <c r="C709" i="9"/>
  <c r="D709" i="9"/>
  <c r="E709" i="9"/>
  <c r="F709" i="9"/>
  <c r="G709" i="9"/>
  <c r="H709" i="9"/>
  <c r="I709" i="9"/>
  <c r="J709" i="9"/>
  <c r="K709" i="9"/>
  <c r="L709" i="9"/>
  <c r="M709" i="9"/>
  <c r="N709" i="9"/>
  <c r="O709" i="9"/>
  <c r="P709" i="9"/>
  <c r="Q709" i="9"/>
  <c r="R709" i="9"/>
  <c r="S709" i="9"/>
  <c r="T709" i="9"/>
  <c r="U709" i="9"/>
  <c r="V709" i="9"/>
  <c r="W709" i="9"/>
  <c r="X709" i="9"/>
  <c r="Y709" i="9"/>
  <c r="Z709" i="9"/>
  <c r="AA709" i="9"/>
  <c r="AB709" i="9"/>
  <c r="AC709" i="9"/>
  <c r="AD709" i="9"/>
  <c r="AE709" i="9"/>
  <c r="AF709" i="9"/>
  <c r="AG709" i="9"/>
  <c r="AH709" i="9"/>
  <c r="AI709" i="9"/>
  <c r="AJ709" i="9"/>
  <c r="AK709" i="9"/>
  <c r="AL709" i="9"/>
  <c r="AM709" i="9"/>
  <c r="AN709" i="9"/>
  <c r="AO709" i="9"/>
  <c r="AP709" i="9"/>
  <c r="AQ709" i="9"/>
  <c r="AR709" i="9"/>
  <c r="AS709" i="9"/>
  <c r="AT709" i="9"/>
  <c r="AU709" i="9"/>
  <c r="AV709" i="9"/>
  <c r="AW709" i="9"/>
  <c r="AX709" i="9"/>
  <c r="AY709" i="9"/>
  <c r="AZ709" i="9"/>
  <c r="BA709" i="9"/>
  <c r="BB709" i="9"/>
  <c r="BC709" i="9"/>
  <c r="BD709" i="9"/>
  <c r="BE709" i="9"/>
  <c r="BN718" i="2"/>
  <c r="BM718" i="2"/>
  <c r="BN717" i="2"/>
  <c r="BM717" i="2"/>
  <c r="BN715" i="2"/>
  <c r="BM715" i="2"/>
  <c r="BN714" i="2"/>
  <c r="BM714" i="2"/>
  <c r="BN713" i="2"/>
  <c r="BM713" i="2"/>
  <c r="BE708" i="9"/>
  <c r="BD708" i="9"/>
  <c r="BC708" i="9"/>
  <c r="BB708" i="9"/>
  <c r="BA708" i="9"/>
  <c r="AZ708" i="9"/>
  <c r="AX708" i="9"/>
  <c r="AW708" i="9"/>
  <c r="AV708" i="9"/>
  <c r="AU708" i="9"/>
  <c r="AT708" i="9"/>
  <c r="AS708" i="9"/>
  <c r="AR708" i="9"/>
  <c r="AQ708" i="9"/>
  <c r="AP708" i="9"/>
  <c r="AO708" i="9"/>
  <c r="AN708" i="9"/>
  <c r="AM708" i="9"/>
  <c r="AL708" i="9"/>
  <c r="AK708" i="9"/>
  <c r="AJ708" i="9"/>
  <c r="AI708" i="9"/>
  <c r="AH708" i="9"/>
  <c r="AG708" i="9"/>
  <c r="AF708" i="9"/>
  <c r="AE708" i="9"/>
  <c r="AD708" i="9"/>
  <c r="AC708" i="9"/>
  <c r="AB708" i="9"/>
  <c r="AA708" i="9"/>
  <c r="Z708" i="9"/>
  <c r="Y708" i="9"/>
  <c r="X708" i="9"/>
  <c r="W708" i="9"/>
  <c r="V708" i="9"/>
  <c r="U708" i="9"/>
  <c r="T708" i="9"/>
  <c r="S708" i="9"/>
  <c r="R708" i="9"/>
  <c r="Q708" i="9"/>
  <c r="P708" i="9"/>
  <c r="O708" i="9"/>
  <c r="N708" i="9"/>
  <c r="M708" i="9"/>
  <c r="L708" i="9"/>
  <c r="K708" i="9"/>
  <c r="J708" i="9"/>
  <c r="I708" i="9"/>
  <c r="H708" i="9"/>
  <c r="G708" i="9"/>
  <c r="F708" i="9"/>
  <c r="E708" i="9"/>
  <c r="D708" i="9"/>
  <c r="C708" i="9"/>
  <c r="B708" i="9"/>
  <c r="A708" i="9"/>
  <c r="BE707" i="9"/>
  <c r="BD707" i="9"/>
  <c r="BC707" i="9"/>
  <c r="BB707" i="9"/>
  <c r="BA707" i="9"/>
  <c r="AZ707" i="9"/>
  <c r="AY707" i="9"/>
  <c r="AX707" i="9"/>
  <c r="AW707" i="9"/>
  <c r="AV707" i="9"/>
  <c r="AU707" i="9"/>
  <c r="AT707" i="9"/>
  <c r="AS707" i="9"/>
  <c r="AR707" i="9"/>
  <c r="AQ707" i="9"/>
  <c r="AP707" i="9"/>
  <c r="AO707" i="9"/>
  <c r="AN707" i="9"/>
  <c r="AM707" i="9"/>
  <c r="AL707" i="9"/>
  <c r="AK707" i="9"/>
  <c r="AJ707" i="9"/>
  <c r="AI707" i="9"/>
  <c r="AH707" i="9"/>
  <c r="AG707" i="9"/>
  <c r="AF707" i="9"/>
  <c r="AE707" i="9"/>
  <c r="AD707" i="9"/>
  <c r="AC707" i="9"/>
  <c r="AB707" i="9"/>
  <c r="AA707" i="9"/>
  <c r="Z707" i="9"/>
  <c r="Y707" i="9"/>
  <c r="X707" i="9"/>
  <c r="W707" i="9"/>
  <c r="V707" i="9"/>
  <c r="U707" i="9"/>
  <c r="T707" i="9"/>
  <c r="S707" i="9"/>
  <c r="R707" i="9"/>
  <c r="Q707" i="9"/>
  <c r="P707" i="9"/>
  <c r="O707" i="9"/>
  <c r="N707" i="9"/>
  <c r="M707" i="9"/>
  <c r="L707" i="9"/>
  <c r="K707" i="9"/>
  <c r="J707" i="9"/>
  <c r="I707" i="9"/>
  <c r="H707" i="9"/>
  <c r="G707" i="9"/>
  <c r="F707" i="9"/>
  <c r="E707" i="9"/>
  <c r="D707" i="9"/>
  <c r="C707" i="9"/>
  <c r="B707" i="9"/>
  <c r="A707" i="9"/>
  <c r="BN711" i="2"/>
  <c r="BM711" i="2"/>
  <c r="BN710" i="2"/>
  <c r="BM710" i="2"/>
  <c r="BM708" i="2"/>
  <c r="BN708" i="2"/>
  <c r="AY5" i="2"/>
  <c r="AY709" i="2"/>
  <c r="AY708" i="9" s="1"/>
  <c r="BE706" i="9"/>
  <c r="BD706" i="9"/>
  <c r="BC706" i="9"/>
  <c r="BB706" i="9"/>
  <c r="BA706" i="9"/>
  <c r="AZ706" i="9"/>
  <c r="AY706" i="9"/>
  <c r="AX706" i="9"/>
  <c r="AW706" i="9"/>
  <c r="AV706" i="9"/>
  <c r="AU706" i="9"/>
  <c r="AT706" i="9"/>
  <c r="AS706" i="9"/>
  <c r="AR706" i="9"/>
  <c r="AQ706" i="9"/>
  <c r="AP706" i="9"/>
  <c r="AO706" i="9"/>
  <c r="AN706" i="9"/>
  <c r="AM706" i="9"/>
  <c r="AL706" i="9"/>
  <c r="AK706" i="9"/>
  <c r="AJ706" i="9"/>
  <c r="AI706" i="9"/>
  <c r="AH706" i="9"/>
  <c r="AG706" i="9"/>
  <c r="AF706" i="9"/>
  <c r="AE706" i="9"/>
  <c r="AD706" i="9"/>
  <c r="AC706" i="9"/>
  <c r="AB706" i="9"/>
  <c r="AA706" i="9"/>
  <c r="Z706" i="9"/>
  <c r="Y706" i="9"/>
  <c r="X706" i="9"/>
  <c r="W706" i="9"/>
  <c r="V706" i="9"/>
  <c r="U706" i="9"/>
  <c r="T706" i="9"/>
  <c r="S706" i="9"/>
  <c r="R706" i="9"/>
  <c r="Q706" i="9"/>
  <c r="P706" i="9"/>
  <c r="O706" i="9"/>
  <c r="N706" i="9"/>
  <c r="M706" i="9"/>
  <c r="L706" i="9"/>
  <c r="K706" i="9"/>
  <c r="J706" i="9"/>
  <c r="I706" i="9"/>
  <c r="H706" i="9"/>
  <c r="G706" i="9"/>
  <c r="F706" i="9"/>
  <c r="E706" i="9"/>
  <c r="D706" i="9"/>
  <c r="C706" i="9"/>
  <c r="B706" i="9"/>
  <c r="A706" i="9"/>
  <c r="BN707" i="2"/>
  <c r="BM707" i="2"/>
  <c r="BE705" i="9"/>
  <c r="BD705" i="9"/>
  <c r="BC705" i="9"/>
  <c r="BB705" i="9"/>
  <c r="BA705" i="9"/>
  <c r="AZ705" i="9"/>
  <c r="AY705" i="9"/>
  <c r="AX705" i="9"/>
  <c r="AW705" i="9"/>
  <c r="AV705" i="9"/>
  <c r="AU705" i="9"/>
  <c r="AT705" i="9"/>
  <c r="AS705" i="9"/>
  <c r="AR705" i="9"/>
  <c r="AQ705" i="9"/>
  <c r="AP705" i="9"/>
  <c r="AO705" i="9"/>
  <c r="AN705" i="9"/>
  <c r="AM705" i="9"/>
  <c r="AL705" i="9"/>
  <c r="AK705" i="9"/>
  <c r="AJ705" i="9"/>
  <c r="AI705" i="9"/>
  <c r="AH705" i="9"/>
  <c r="AG705" i="9"/>
  <c r="AF705" i="9"/>
  <c r="AE705" i="9"/>
  <c r="AD705" i="9"/>
  <c r="AC705" i="9"/>
  <c r="AB705" i="9"/>
  <c r="AA705" i="9"/>
  <c r="Z705" i="9"/>
  <c r="Y705" i="9"/>
  <c r="X705" i="9"/>
  <c r="W705" i="9"/>
  <c r="V705" i="9"/>
  <c r="U705" i="9"/>
  <c r="T705" i="9"/>
  <c r="S705" i="9"/>
  <c r="R705" i="9"/>
  <c r="Q705" i="9"/>
  <c r="P705" i="9"/>
  <c r="O705" i="9"/>
  <c r="N705" i="9"/>
  <c r="M705" i="9"/>
  <c r="L705" i="9"/>
  <c r="K705" i="9"/>
  <c r="J705" i="9"/>
  <c r="I705" i="9"/>
  <c r="H705" i="9"/>
  <c r="G705" i="9"/>
  <c r="F705" i="9"/>
  <c r="E705" i="9"/>
  <c r="D705" i="9"/>
  <c r="C705" i="9"/>
  <c r="B705" i="9"/>
  <c r="A705" i="9"/>
  <c r="BE704" i="9"/>
  <c r="BD704" i="9"/>
  <c r="BC704" i="9"/>
  <c r="BB704" i="9"/>
  <c r="BA704" i="9"/>
  <c r="AZ704" i="9"/>
  <c r="AY704" i="9"/>
  <c r="AX704" i="9"/>
  <c r="AW704" i="9"/>
  <c r="AV704" i="9"/>
  <c r="AU704" i="9"/>
  <c r="AT704" i="9"/>
  <c r="AS704" i="9"/>
  <c r="AR704" i="9"/>
  <c r="AQ704" i="9"/>
  <c r="AP704" i="9"/>
  <c r="AO704" i="9"/>
  <c r="AN704" i="9"/>
  <c r="AM704" i="9"/>
  <c r="AL704" i="9"/>
  <c r="AK704" i="9"/>
  <c r="AJ704" i="9"/>
  <c r="AI704" i="9"/>
  <c r="AH704" i="9"/>
  <c r="AG704" i="9"/>
  <c r="AF704" i="9"/>
  <c r="AE704" i="9"/>
  <c r="AD704" i="9"/>
  <c r="AC704" i="9"/>
  <c r="AB704" i="9"/>
  <c r="AA704" i="9"/>
  <c r="Z704" i="9"/>
  <c r="Y704" i="9"/>
  <c r="X704" i="9"/>
  <c r="W704" i="9"/>
  <c r="V704" i="9"/>
  <c r="U704" i="9"/>
  <c r="T704" i="9"/>
  <c r="S704" i="9"/>
  <c r="R704" i="9"/>
  <c r="Q704" i="9"/>
  <c r="P704" i="9"/>
  <c r="O704" i="9"/>
  <c r="N704" i="9"/>
  <c r="M704" i="9"/>
  <c r="L704" i="9"/>
  <c r="K704" i="9"/>
  <c r="J704" i="9"/>
  <c r="I704" i="9"/>
  <c r="H704" i="9"/>
  <c r="G704" i="9"/>
  <c r="F704" i="9"/>
  <c r="E704" i="9"/>
  <c r="D704" i="9"/>
  <c r="C704" i="9"/>
  <c r="B704" i="9"/>
  <c r="A704" i="9"/>
  <c r="BE703" i="9"/>
  <c r="BD703" i="9"/>
  <c r="BC703" i="9"/>
  <c r="BB703" i="9"/>
  <c r="BA703" i="9"/>
  <c r="AZ703" i="9"/>
  <c r="AY703" i="9"/>
  <c r="AX703" i="9"/>
  <c r="AW703" i="9"/>
  <c r="AV703" i="9"/>
  <c r="AU703" i="9"/>
  <c r="AT703" i="9"/>
  <c r="AS703" i="9"/>
  <c r="AR703" i="9"/>
  <c r="AQ703" i="9"/>
  <c r="AP703" i="9"/>
  <c r="AO703" i="9"/>
  <c r="AN703" i="9"/>
  <c r="AM703" i="9"/>
  <c r="AL703" i="9"/>
  <c r="AK703" i="9"/>
  <c r="AJ703" i="9"/>
  <c r="AI703" i="9"/>
  <c r="AH703" i="9"/>
  <c r="AG703" i="9"/>
  <c r="AF703" i="9"/>
  <c r="AE703" i="9"/>
  <c r="AD703" i="9"/>
  <c r="AC703" i="9"/>
  <c r="AB703" i="9"/>
  <c r="AA703" i="9"/>
  <c r="Z703" i="9"/>
  <c r="Y703" i="9"/>
  <c r="X703" i="9"/>
  <c r="W703" i="9"/>
  <c r="V703" i="9"/>
  <c r="U703" i="9"/>
  <c r="T703" i="9"/>
  <c r="S703" i="9"/>
  <c r="R703" i="9"/>
  <c r="Q703" i="9"/>
  <c r="P703" i="9"/>
  <c r="O703" i="9"/>
  <c r="N703" i="9"/>
  <c r="M703" i="9"/>
  <c r="L703" i="9"/>
  <c r="K703" i="9"/>
  <c r="J703" i="9"/>
  <c r="I703" i="9"/>
  <c r="H703" i="9"/>
  <c r="G703" i="9"/>
  <c r="F703" i="9"/>
  <c r="E703" i="9"/>
  <c r="D703" i="9"/>
  <c r="C703" i="9"/>
  <c r="B703" i="9"/>
  <c r="A703" i="9"/>
  <c r="BN705" i="2"/>
  <c r="BM705" i="2"/>
  <c r="BN704" i="2"/>
  <c r="BM704" i="2"/>
  <c r="BE702" i="9"/>
  <c r="BD702" i="9"/>
  <c r="BC702" i="9"/>
  <c r="BB702" i="9"/>
  <c r="BA702" i="9"/>
  <c r="AZ702" i="9"/>
  <c r="AX702" i="9"/>
  <c r="AW702" i="9"/>
  <c r="AV702" i="9"/>
  <c r="AU702" i="9"/>
  <c r="AT702" i="9"/>
  <c r="AS702" i="9"/>
  <c r="AR702" i="9"/>
  <c r="AQ702" i="9"/>
  <c r="AP702" i="9"/>
  <c r="AO702" i="9"/>
  <c r="AN702" i="9"/>
  <c r="AM702" i="9"/>
  <c r="AL702" i="9"/>
  <c r="AK702" i="9"/>
  <c r="AJ702" i="9"/>
  <c r="AI702" i="9"/>
  <c r="AH702" i="9"/>
  <c r="AG702" i="9"/>
  <c r="AF702" i="9"/>
  <c r="AE702" i="9"/>
  <c r="AD702" i="9"/>
  <c r="AC702" i="9"/>
  <c r="AB702" i="9"/>
  <c r="AA702" i="9"/>
  <c r="Z702" i="9"/>
  <c r="Y702" i="9"/>
  <c r="X702" i="9"/>
  <c r="W702" i="9"/>
  <c r="V702" i="9"/>
  <c r="U702" i="9"/>
  <c r="T702" i="9"/>
  <c r="S702" i="9"/>
  <c r="R702" i="9"/>
  <c r="Q702" i="9"/>
  <c r="P702" i="9"/>
  <c r="O702" i="9"/>
  <c r="N702" i="9"/>
  <c r="M702" i="9"/>
  <c r="L702" i="9"/>
  <c r="K702" i="9"/>
  <c r="J702" i="9"/>
  <c r="I702" i="9"/>
  <c r="H702" i="9"/>
  <c r="G702" i="9"/>
  <c r="F702" i="9"/>
  <c r="E702" i="9"/>
  <c r="D702" i="9"/>
  <c r="C702" i="9"/>
  <c r="B702" i="9"/>
  <c r="A702" i="9"/>
  <c r="BE701" i="9"/>
  <c r="BD701" i="9"/>
  <c r="BC701" i="9"/>
  <c r="BB701" i="9"/>
  <c r="BA701" i="9"/>
  <c r="AZ701" i="9"/>
  <c r="AY701" i="9"/>
  <c r="AX701" i="9"/>
  <c r="AW701" i="9"/>
  <c r="AV701" i="9"/>
  <c r="AU701" i="9"/>
  <c r="AT701" i="9"/>
  <c r="AS701" i="9"/>
  <c r="AR701" i="9"/>
  <c r="AQ701" i="9"/>
  <c r="AP701" i="9"/>
  <c r="AO701" i="9"/>
  <c r="AN701" i="9"/>
  <c r="AM701" i="9"/>
  <c r="AL701" i="9"/>
  <c r="AK701" i="9"/>
  <c r="AJ701" i="9"/>
  <c r="AI701" i="9"/>
  <c r="AH701" i="9"/>
  <c r="AG701" i="9"/>
  <c r="AF701" i="9"/>
  <c r="AE701" i="9"/>
  <c r="AD701" i="9"/>
  <c r="AC701" i="9"/>
  <c r="AB701" i="9"/>
  <c r="AA701" i="9"/>
  <c r="Z701" i="9"/>
  <c r="Y701" i="9"/>
  <c r="X701" i="9"/>
  <c r="W701" i="9"/>
  <c r="V701" i="9"/>
  <c r="U701" i="9"/>
  <c r="T701" i="9"/>
  <c r="S701" i="9"/>
  <c r="R701" i="9"/>
  <c r="Q701" i="9"/>
  <c r="P701" i="9"/>
  <c r="O701" i="9"/>
  <c r="N701" i="9"/>
  <c r="M701" i="9"/>
  <c r="L701" i="9"/>
  <c r="K701" i="9"/>
  <c r="J701" i="9"/>
  <c r="I701" i="9"/>
  <c r="H701" i="9"/>
  <c r="G701" i="9"/>
  <c r="F701" i="9"/>
  <c r="E701" i="9"/>
  <c r="D701" i="9"/>
  <c r="C701" i="9"/>
  <c r="B701" i="9"/>
  <c r="A701" i="9"/>
  <c r="AY703" i="2"/>
  <c r="AY702" i="9" s="1"/>
  <c r="BE700" i="9"/>
  <c r="BD700" i="9"/>
  <c r="BC700" i="9"/>
  <c r="BB700" i="9"/>
  <c r="BA700" i="9"/>
  <c r="AZ700" i="9"/>
  <c r="AY700" i="9"/>
  <c r="AX700" i="9"/>
  <c r="AW700" i="9"/>
  <c r="AV700" i="9"/>
  <c r="AU700" i="9"/>
  <c r="AT700" i="9"/>
  <c r="AS700" i="9"/>
  <c r="AR700" i="9"/>
  <c r="AQ700" i="9"/>
  <c r="AP700" i="9"/>
  <c r="AO700" i="9"/>
  <c r="AN700" i="9"/>
  <c r="AM700" i="9"/>
  <c r="AL700" i="9"/>
  <c r="AK700" i="9"/>
  <c r="AJ700" i="9"/>
  <c r="AI700" i="9"/>
  <c r="AH700" i="9"/>
  <c r="AG700" i="9"/>
  <c r="AF700" i="9"/>
  <c r="AE700" i="9"/>
  <c r="AD700" i="9"/>
  <c r="AC700" i="9"/>
  <c r="AB700" i="9"/>
  <c r="AA700" i="9"/>
  <c r="Z700" i="9"/>
  <c r="Y700" i="9"/>
  <c r="X700" i="9"/>
  <c r="W700" i="9"/>
  <c r="V700" i="9"/>
  <c r="U700" i="9"/>
  <c r="T700" i="9"/>
  <c r="S700" i="9"/>
  <c r="R700" i="9"/>
  <c r="Q700" i="9"/>
  <c r="P700" i="9"/>
  <c r="O700" i="9"/>
  <c r="N700" i="9"/>
  <c r="M700" i="9"/>
  <c r="L700" i="9"/>
  <c r="K700" i="9"/>
  <c r="J700" i="9"/>
  <c r="I700" i="9"/>
  <c r="H700" i="9"/>
  <c r="G700" i="9"/>
  <c r="F700" i="9"/>
  <c r="E700" i="9"/>
  <c r="D700" i="9"/>
  <c r="C700" i="9"/>
  <c r="B700" i="9"/>
  <c r="A700" i="9"/>
  <c r="BA700" i="2"/>
  <c r="BA699" i="9"/>
  <c r="BN702" i="2"/>
  <c r="BM702" i="2"/>
  <c r="BN701" i="2"/>
  <c r="BM701" i="2"/>
  <c r="BE699" i="9"/>
  <c r="BD699" i="9"/>
  <c r="BC699" i="9"/>
  <c r="BB699" i="9"/>
  <c r="AZ699" i="9"/>
  <c r="AY699" i="9"/>
  <c r="AX699" i="9"/>
  <c r="AW699" i="9"/>
  <c r="AV699" i="9"/>
  <c r="AU699" i="9"/>
  <c r="AT699" i="9"/>
  <c r="AS699" i="9"/>
  <c r="AR699" i="9"/>
  <c r="AQ699" i="9"/>
  <c r="AP699" i="9"/>
  <c r="AO699" i="9"/>
  <c r="AN699" i="9"/>
  <c r="AM699" i="9"/>
  <c r="AL699" i="9"/>
  <c r="AK699" i="9"/>
  <c r="AJ699" i="9"/>
  <c r="AI699" i="9"/>
  <c r="AH699" i="9"/>
  <c r="AG699" i="9"/>
  <c r="AF699" i="9"/>
  <c r="AE699" i="9"/>
  <c r="AD699" i="9"/>
  <c r="AC699" i="9"/>
  <c r="AB699" i="9"/>
  <c r="AA699" i="9"/>
  <c r="Z699" i="9"/>
  <c r="Y699" i="9"/>
  <c r="X699" i="9"/>
  <c r="W699" i="9"/>
  <c r="V699" i="9"/>
  <c r="U699" i="9"/>
  <c r="T699" i="9"/>
  <c r="S699" i="9"/>
  <c r="R699" i="9"/>
  <c r="Q699" i="9"/>
  <c r="P699" i="9"/>
  <c r="O699" i="9"/>
  <c r="N699" i="9"/>
  <c r="M699" i="9"/>
  <c r="L699" i="9"/>
  <c r="K699" i="9"/>
  <c r="J699" i="9"/>
  <c r="I699" i="9"/>
  <c r="H699" i="9"/>
  <c r="G699" i="9"/>
  <c r="F699" i="9"/>
  <c r="E699" i="9"/>
  <c r="D699" i="9"/>
  <c r="C699" i="9"/>
  <c r="B699" i="9"/>
  <c r="A699" i="9"/>
  <c r="BE698" i="9"/>
  <c r="BD698" i="9"/>
  <c r="BC698" i="9"/>
  <c r="BB698" i="9"/>
  <c r="BA698" i="9"/>
  <c r="AZ698" i="9"/>
  <c r="AX698" i="9"/>
  <c r="AW698" i="9"/>
  <c r="AV698" i="9"/>
  <c r="AU698" i="9"/>
  <c r="AT698" i="9"/>
  <c r="AS698" i="9"/>
  <c r="AR698" i="9"/>
  <c r="AQ698" i="9"/>
  <c r="AP698" i="9"/>
  <c r="AO698" i="9"/>
  <c r="AN698" i="9"/>
  <c r="AM698" i="9"/>
  <c r="AL698" i="9"/>
  <c r="AK698" i="9"/>
  <c r="AJ698" i="9"/>
  <c r="AI698" i="9"/>
  <c r="AH698" i="9"/>
  <c r="AG698" i="9"/>
  <c r="AF698" i="9"/>
  <c r="AE698" i="9"/>
  <c r="AD698" i="9"/>
  <c r="AC698" i="9"/>
  <c r="AB698" i="9"/>
  <c r="AA698" i="9"/>
  <c r="Z698" i="9"/>
  <c r="Y698" i="9"/>
  <c r="X698" i="9"/>
  <c r="W698" i="9"/>
  <c r="V698" i="9"/>
  <c r="U698" i="9"/>
  <c r="T698" i="9"/>
  <c r="S698" i="9"/>
  <c r="R698" i="9"/>
  <c r="Q698" i="9"/>
  <c r="P698" i="9"/>
  <c r="O698" i="9"/>
  <c r="N698" i="9"/>
  <c r="M698" i="9"/>
  <c r="L698" i="9"/>
  <c r="K698" i="9"/>
  <c r="J698" i="9"/>
  <c r="I698" i="9"/>
  <c r="H698" i="9"/>
  <c r="G698" i="9"/>
  <c r="F698" i="9"/>
  <c r="E698" i="9"/>
  <c r="D698" i="9"/>
  <c r="C698" i="9"/>
  <c r="B698" i="9"/>
  <c r="A698" i="9"/>
  <c r="BE697" i="9"/>
  <c r="BD697" i="9"/>
  <c r="BC697" i="9"/>
  <c r="BB697" i="9"/>
  <c r="BA697" i="9"/>
  <c r="AZ697" i="9"/>
  <c r="AY697" i="9"/>
  <c r="AX697" i="9"/>
  <c r="AW697" i="9"/>
  <c r="AV697" i="9"/>
  <c r="AU697" i="9"/>
  <c r="AT697" i="9"/>
  <c r="AS697" i="9"/>
  <c r="AR697" i="9"/>
  <c r="AQ697" i="9"/>
  <c r="AP697" i="9"/>
  <c r="AO697" i="9"/>
  <c r="AN697" i="9"/>
  <c r="AM697" i="9"/>
  <c r="AL697" i="9"/>
  <c r="AK697" i="9"/>
  <c r="AJ697" i="9"/>
  <c r="AI697" i="9"/>
  <c r="AH697" i="9"/>
  <c r="AG697" i="9"/>
  <c r="AF697" i="9"/>
  <c r="AE697" i="9"/>
  <c r="AD697" i="9"/>
  <c r="AC697" i="9"/>
  <c r="AB697" i="9"/>
  <c r="AA697" i="9"/>
  <c r="Z697" i="9"/>
  <c r="Y697" i="9"/>
  <c r="X697" i="9"/>
  <c r="W697" i="9"/>
  <c r="V697" i="9"/>
  <c r="U697" i="9"/>
  <c r="T697" i="9"/>
  <c r="S697" i="9"/>
  <c r="R697" i="9"/>
  <c r="Q697" i="9"/>
  <c r="P697" i="9"/>
  <c r="O697" i="9"/>
  <c r="N697" i="9"/>
  <c r="M697" i="9"/>
  <c r="L697" i="9"/>
  <c r="K697" i="9"/>
  <c r="J697" i="9"/>
  <c r="I697" i="9"/>
  <c r="H697" i="9"/>
  <c r="G697" i="9"/>
  <c r="F697" i="9"/>
  <c r="E697" i="9"/>
  <c r="D697" i="9"/>
  <c r="C697" i="9"/>
  <c r="B697" i="9"/>
  <c r="A697" i="9"/>
  <c r="BE696" i="9"/>
  <c r="BD696" i="9"/>
  <c r="BC696" i="9"/>
  <c r="BB696" i="9"/>
  <c r="BA696" i="9"/>
  <c r="AZ696" i="9"/>
  <c r="AY696" i="9"/>
  <c r="AX696" i="9"/>
  <c r="AW696" i="9"/>
  <c r="AV696" i="9"/>
  <c r="AU696" i="9"/>
  <c r="AT696" i="9"/>
  <c r="AS696" i="9"/>
  <c r="AR696" i="9"/>
  <c r="AQ696" i="9"/>
  <c r="AP696" i="9"/>
  <c r="AO696" i="9"/>
  <c r="AN696" i="9"/>
  <c r="AM696" i="9"/>
  <c r="AL696" i="9"/>
  <c r="AK696" i="9"/>
  <c r="AJ696" i="9"/>
  <c r="AI696" i="9"/>
  <c r="AH696" i="9"/>
  <c r="AG696" i="9"/>
  <c r="AF696" i="9"/>
  <c r="AE696" i="9"/>
  <c r="AD696" i="9"/>
  <c r="AC696" i="9"/>
  <c r="AB696" i="9"/>
  <c r="AA696" i="9"/>
  <c r="Z696" i="9"/>
  <c r="Y696" i="9"/>
  <c r="X696" i="9"/>
  <c r="W696" i="9"/>
  <c r="V696" i="9"/>
  <c r="U696" i="9"/>
  <c r="T696" i="9"/>
  <c r="S696" i="9"/>
  <c r="R696" i="9"/>
  <c r="Q696" i="9"/>
  <c r="P696" i="9"/>
  <c r="O696" i="9"/>
  <c r="N696" i="9"/>
  <c r="M696" i="9"/>
  <c r="L696" i="9"/>
  <c r="K696" i="9"/>
  <c r="J696" i="9"/>
  <c r="I696" i="9"/>
  <c r="H696" i="9"/>
  <c r="G696" i="9"/>
  <c r="F696" i="9"/>
  <c r="E696" i="9"/>
  <c r="D696" i="9"/>
  <c r="C696" i="9"/>
  <c r="B696" i="9"/>
  <c r="A696" i="9"/>
  <c r="BN698" i="2"/>
  <c r="BM698" i="2"/>
  <c r="BN697" i="2"/>
  <c r="BM697" i="2"/>
  <c r="BE695" i="9"/>
  <c r="BD695" i="9"/>
  <c r="BC695" i="9"/>
  <c r="BB695" i="9"/>
  <c r="BA695" i="9"/>
  <c r="AZ695" i="9"/>
  <c r="AY695" i="9"/>
  <c r="AX695" i="9"/>
  <c r="AW695" i="9"/>
  <c r="AV695" i="9"/>
  <c r="AU695" i="9"/>
  <c r="AT695" i="9"/>
  <c r="AS695" i="9"/>
  <c r="AR695" i="9"/>
  <c r="AQ695" i="9"/>
  <c r="AP695" i="9"/>
  <c r="AO695" i="9"/>
  <c r="AN695" i="9"/>
  <c r="AM695" i="9"/>
  <c r="AL695" i="9"/>
  <c r="AK695" i="9"/>
  <c r="AJ695" i="9"/>
  <c r="AI695" i="9"/>
  <c r="AH695" i="9"/>
  <c r="AG695" i="9"/>
  <c r="AF695" i="9"/>
  <c r="AE695" i="9"/>
  <c r="AD695" i="9"/>
  <c r="AC695" i="9"/>
  <c r="AB695" i="9"/>
  <c r="AA695" i="9"/>
  <c r="Z695" i="9"/>
  <c r="Y695" i="9"/>
  <c r="X695" i="9"/>
  <c r="W695" i="9"/>
  <c r="V695" i="9"/>
  <c r="U695" i="9"/>
  <c r="T695" i="9"/>
  <c r="S695" i="9"/>
  <c r="R695" i="9"/>
  <c r="Q695" i="9"/>
  <c r="P695" i="9"/>
  <c r="O695" i="9"/>
  <c r="N695" i="9"/>
  <c r="M695" i="9"/>
  <c r="L695" i="9"/>
  <c r="K695" i="9"/>
  <c r="J695" i="9"/>
  <c r="I695" i="9"/>
  <c r="H695" i="9"/>
  <c r="G695" i="9"/>
  <c r="F695" i="9"/>
  <c r="E695" i="9"/>
  <c r="D695" i="9"/>
  <c r="C695" i="9"/>
  <c r="B695" i="9"/>
  <c r="A695" i="9"/>
  <c r="BE694" i="9"/>
  <c r="BD694" i="9"/>
  <c r="BC694" i="9"/>
  <c r="BB694" i="9"/>
  <c r="BA694" i="9"/>
  <c r="AZ694" i="9"/>
  <c r="AY694" i="9"/>
  <c r="AX694" i="9"/>
  <c r="AW694" i="9"/>
  <c r="AV694" i="9"/>
  <c r="AU694" i="9"/>
  <c r="AT694" i="9"/>
  <c r="AS694" i="9"/>
  <c r="AR694" i="9"/>
  <c r="AQ694" i="9"/>
  <c r="AP694" i="9"/>
  <c r="AO694" i="9"/>
  <c r="AN694" i="9"/>
  <c r="AM694" i="9"/>
  <c r="AL694" i="9"/>
  <c r="AK694" i="9"/>
  <c r="AJ694" i="9"/>
  <c r="AI694" i="9"/>
  <c r="AH694" i="9"/>
  <c r="AG694" i="9"/>
  <c r="AF694" i="9"/>
  <c r="AE694" i="9"/>
  <c r="AD694" i="9"/>
  <c r="AC694" i="9"/>
  <c r="AB694" i="9"/>
  <c r="AA694" i="9"/>
  <c r="Z694" i="9"/>
  <c r="Y694" i="9"/>
  <c r="X694" i="9"/>
  <c r="W694" i="9"/>
  <c r="V694" i="9"/>
  <c r="U694" i="9"/>
  <c r="T694" i="9"/>
  <c r="S694" i="9"/>
  <c r="R694" i="9"/>
  <c r="Q694" i="9"/>
  <c r="P694" i="9"/>
  <c r="O694" i="9"/>
  <c r="N694" i="9"/>
  <c r="M694" i="9"/>
  <c r="L694" i="9"/>
  <c r="K694" i="9"/>
  <c r="J694" i="9"/>
  <c r="I694" i="9"/>
  <c r="H694" i="9"/>
  <c r="G694" i="9"/>
  <c r="F694" i="9"/>
  <c r="E694" i="9"/>
  <c r="D694" i="9"/>
  <c r="C694" i="9"/>
  <c r="B694" i="9"/>
  <c r="A694" i="9"/>
  <c r="AY699" i="2"/>
  <c r="AY698" i="9"/>
  <c r="BN696" i="2"/>
  <c r="BM696" i="2"/>
  <c r="BN695" i="2"/>
  <c r="BM695" i="2"/>
  <c r="BE693" i="9"/>
  <c r="BD693" i="9"/>
  <c r="BC693" i="9"/>
  <c r="BB693" i="9"/>
  <c r="BA693" i="9"/>
  <c r="AZ693" i="9"/>
  <c r="AY693" i="9"/>
  <c r="AX693" i="9"/>
  <c r="AW693" i="9"/>
  <c r="AV693" i="9"/>
  <c r="AU693" i="9"/>
  <c r="AT693" i="9"/>
  <c r="AS693" i="9"/>
  <c r="AR693" i="9"/>
  <c r="AQ693" i="9"/>
  <c r="AP693" i="9"/>
  <c r="AO693" i="9"/>
  <c r="AN693" i="9"/>
  <c r="AM693" i="9"/>
  <c r="AL693" i="9"/>
  <c r="AK693" i="9"/>
  <c r="AJ693" i="9"/>
  <c r="AI693" i="9"/>
  <c r="AH693" i="9"/>
  <c r="AG693" i="9"/>
  <c r="AF693" i="9"/>
  <c r="AE693" i="9"/>
  <c r="AD693" i="9"/>
  <c r="AC693" i="9"/>
  <c r="AB693" i="9"/>
  <c r="AA693" i="9"/>
  <c r="Z693" i="9"/>
  <c r="Y693" i="9"/>
  <c r="X693" i="9"/>
  <c r="W693" i="9"/>
  <c r="V693" i="9"/>
  <c r="U693" i="9"/>
  <c r="T693" i="9"/>
  <c r="S693" i="9"/>
  <c r="R693" i="9"/>
  <c r="Q693" i="9"/>
  <c r="P693" i="9"/>
  <c r="O693" i="9"/>
  <c r="N693" i="9"/>
  <c r="M693" i="9"/>
  <c r="L693" i="9"/>
  <c r="K693" i="9"/>
  <c r="J693" i="9"/>
  <c r="I693" i="9"/>
  <c r="H693" i="9"/>
  <c r="G693" i="9"/>
  <c r="F693" i="9"/>
  <c r="E693" i="9"/>
  <c r="D693" i="9"/>
  <c r="C693" i="9"/>
  <c r="B693" i="9"/>
  <c r="A693" i="9"/>
  <c r="BE692" i="9"/>
  <c r="BD692" i="9"/>
  <c r="BC692" i="9"/>
  <c r="BB692" i="9"/>
  <c r="BA692" i="9"/>
  <c r="AZ692" i="9"/>
  <c r="AY692" i="9"/>
  <c r="AX692" i="9"/>
  <c r="AW692" i="9"/>
  <c r="AV692" i="9"/>
  <c r="AU692" i="9"/>
  <c r="AT692" i="9"/>
  <c r="AS692" i="9"/>
  <c r="AR692" i="9"/>
  <c r="AQ692" i="9"/>
  <c r="AP692" i="9"/>
  <c r="AO692" i="9"/>
  <c r="AN692" i="9"/>
  <c r="AM692" i="9"/>
  <c r="AL692" i="9"/>
  <c r="AK692" i="9"/>
  <c r="AJ692" i="9"/>
  <c r="AI692" i="9"/>
  <c r="AH692" i="9"/>
  <c r="AG692" i="9"/>
  <c r="AF692" i="9"/>
  <c r="AE692" i="9"/>
  <c r="AD692" i="9"/>
  <c r="AC692" i="9"/>
  <c r="AB692" i="9"/>
  <c r="AA692" i="9"/>
  <c r="Z692" i="9"/>
  <c r="Y692" i="9"/>
  <c r="X692" i="9"/>
  <c r="W692" i="9"/>
  <c r="V692" i="9"/>
  <c r="U692" i="9"/>
  <c r="T692" i="9"/>
  <c r="S692" i="9"/>
  <c r="R692" i="9"/>
  <c r="Q692" i="9"/>
  <c r="P692" i="9"/>
  <c r="O692" i="9"/>
  <c r="N692" i="9"/>
  <c r="M692" i="9"/>
  <c r="L692" i="9"/>
  <c r="K692" i="9"/>
  <c r="J692" i="9"/>
  <c r="I692" i="9"/>
  <c r="H692" i="9"/>
  <c r="G692" i="9"/>
  <c r="F692" i="9"/>
  <c r="E692" i="9"/>
  <c r="D692" i="9"/>
  <c r="C692" i="9"/>
  <c r="B692" i="9"/>
  <c r="A692" i="9"/>
  <c r="BN693" i="2"/>
  <c r="BM693" i="2"/>
  <c r="BE691" i="9"/>
  <c r="BD691" i="9"/>
  <c r="BC691" i="9"/>
  <c r="BB691" i="9"/>
  <c r="BA691" i="9"/>
  <c r="AZ691" i="9"/>
  <c r="AY691" i="9"/>
  <c r="AX691" i="9"/>
  <c r="AW691" i="9"/>
  <c r="AV691" i="9"/>
  <c r="AU691" i="9"/>
  <c r="AT691" i="9"/>
  <c r="AS691" i="9"/>
  <c r="AR691" i="9"/>
  <c r="AQ691" i="9"/>
  <c r="AP691" i="9"/>
  <c r="AO691" i="9"/>
  <c r="AN691" i="9"/>
  <c r="AM691" i="9"/>
  <c r="AL691" i="9"/>
  <c r="AK691" i="9"/>
  <c r="AJ691" i="9"/>
  <c r="AI691" i="9"/>
  <c r="AH691" i="9"/>
  <c r="AG691" i="9"/>
  <c r="AF691" i="9"/>
  <c r="AE691" i="9"/>
  <c r="AD691" i="9"/>
  <c r="AC691" i="9"/>
  <c r="AB691" i="9"/>
  <c r="AA691" i="9"/>
  <c r="Z691" i="9"/>
  <c r="Y691" i="9"/>
  <c r="X691" i="9"/>
  <c r="W691" i="9"/>
  <c r="V691" i="9"/>
  <c r="U691" i="9"/>
  <c r="T691" i="9"/>
  <c r="S691" i="9"/>
  <c r="R691" i="9"/>
  <c r="Q691" i="9"/>
  <c r="P691" i="9"/>
  <c r="O691" i="9"/>
  <c r="N691" i="9"/>
  <c r="M691" i="9"/>
  <c r="L691" i="9"/>
  <c r="K691" i="9"/>
  <c r="J691" i="9"/>
  <c r="I691" i="9"/>
  <c r="H691" i="9"/>
  <c r="G691" i="9"/>
  <c r="F691" i="9"/>
  <c r="E691" i="9"/>
  <c r="D691" i="9"/>
  <c r="C691" i="9"/>
  <c r="B691" i="9"/>
  <c r="A691" i="9"/>
  <c r="AY691" i="2"/>
  <c r="AY690" i="9" s="1"/>
  <c r="BE690" i="9"/>
  <c r="BD690" i="9"/>
  <c r="BC690" i="9"/>
  <c r="BB690" i="9"/>
  <c r="BA690" i="9"/>
  <c r="AZ690" i="9"/>
  <c r="AX690" i="9"/>
  <c r="AW690" i="9"/>
  <c r="AV690" i="9"/>
  <c r="AU690" i="9"/>
  <c r="AT690" i="9"/>
  <c r="AS690" i="9"/>
  <c r="AR690" i="9"/>
  <c r="AQ690" i="9"/>
  <c r="AP690" i="9"/>
  <c r="AO690" i="9"/>
  <c r="AN690" i="9"/>
  <c r="AM690" i="9"/>
  <c r="AL690" i="9"/>
  <c r="AK690" i="9"/>
  <c r="AJ690" i="9"/>
  <c r="AI690" i="9"/>
  <c r="AH690" i="9"/>
  <c r="AG690" i="9"/>
  <c r="AF690" i="9"/>
  <c r="AE690" i="9"/>
  <c r="AD690" i="9"/>
  <c r="AC690" i="9"/>
  <c r="AB690" i="9"/>
  <c r="AA690" i="9"/>
  <c r="Z690" i="9"/>
  <c r="Y690" i="9"/>
  <c r="X690" i="9"/>
  <c r="W690" i="9"/>
  <c r="V690" i="9"/>
  <c r="U690" i="9"/>
  <c r="T690" i="9"/>
  <c r="S690" i="9"/>
  <c r="R690" i="9"/>
  <c r="Q690" i="9"/>
  <c r="P690" i="9"/>
  <c r="O690" i="9"/>
  <c r="N690" i="9"/>
  <c r="M690" i="9"/>
  <c r="L690" i="9"/>
  <c r="K690" i="9"/>
  <c r="J690" i="9"/>
  <c r="I690" i="9"/>
  <c r="H690" i="9"/>
  <c r="G690" i="9"/>
  <c r="F690" i="9"/>
  <c r="E690" i="9"/>
  <c r="D690" i="9"/>
  <c r="C690" i="9"/>
  <c r="B690" i="9"/>
  <c r="A690" i="9"/>
  <c r="BE689" i="9"/>
  <c r="BD689" i="9"/>
  <c r="BC689" i="9"/>
  <c r="BB689" i="9"/>
  <c r="BA689" i="9"/>
  <c r="AZ689" i="9"/>
  <c r="AY689" i="9"/>
  <c r="AX689" i="9"/>
  <c r="AW689" i="9"/>
  <c r="AV689" i="9"/>
  <c r="AU689" i="9"/>
  <c r="AT689" i="9"/>
  <c r="AS689" i="9"/>
  <c r="AR689" i="9"/>
  <c r="AQ689" i="9"/>
  <c r="AP689" i="9"/>
  <c r="AO689" i="9"/>
  <c r="AN689" i="9"/>
  <c r="AM689" i="9"/>
  <c r="AL689" i="9"/>
  <c r="AK689" i="9"/>
  <c r="AJ689" i="9"/>
  <c r="AI689" i="9"/>
  <c r="AH689" i="9"/>
  <c r="AG689" i="9"/>
  <c r="AF689" i="9"/>
  <c r="AE689" i="9"/>
  <c r="AD689" i="9"/>
  <c r="AC689" i="9"/>
  <c r="AB689" i="9"/>
  <c r="AA689" i="9"/>
  <c r="Z689" i="9"/>
  <c r="Y689" i="9"/>
  <c r="X689" i="9"/>
  <c r="W689" i="9"/>
  <c r="V689" i="9"/>
  <c r="U689" i="9"/>
  <c r="T689" i="9"/>
  <c r="S689" i="9"/>
  <c r="R689" i="9"/>
  <c r="Q689" i="9"/>
  <c r="P689" i="9"/>
  <c r="O689" i="9"/>
  <c r="N689" i="9"/>
  <c r="M689" i="9"/>
  <c r="L689" i="9"/>
  <c r="K689" i="9"/>
  <c r="J689" i="9"/>
  <c r="I689" i="9"/>
  <c r="H689" i="9"/>
  <c r="G689" i="9"/>
  <c r="F689" i="9"/>
  <c r="E689" i="9"/>
  <c r="D689" i="9"/>
  <c r="C689" i="9"/>
  <c r="B689" i="9"/>
  <c r="A689" i="9"/>
  <c r="BE688" i="9"/>
  <c r="BD688" i="9"/>
  <c r="BC688" i="9"/>
  <c r="BB688" i="9"/>
  <c r="BA688" i="9"/>
  <c r="AZ688" i="9"/>
  <c r="AY688" i="9"/>
  <c r="AX688" i="9"/>
  <c r="AW688" i="9"/>
  <c r="AV688" i="9"/>
  <c r="AU688" i="9"/>
  <c r="AT688" i="9"/>
  <c r="AS688" i="9"/>
  <c r="AR688" i="9"/>
  <c r="AQ688" i="9"/>
  <c r="AP688" i="9"/>
  <c r="AO688" i="9"/>
  <c r="AN688" i="9"/>
  <c r="AM688" i="9"/>
  <c r="AL688" i="9"/>
  <c r="AK688" i="9"/>
  <c r="AJ688" i="9"/>
  <c r="AI688" i="9"/>
  <c r="AH688" i="9"/>
  <c r="AG688" i="9"/>
  <c r="AF688" i="9"/>
  <c r="AE688" i="9"/>
  <c r="AD688" i="9"/>
  <c r="AC688" i="9"/>
  <c r="AB688" i="9"/>
  <c r="AA688" i="9"/>
  <c r="Z688" i="9"/>
  <c r="Y688" i="9"/>
  <c r="X688" i="9"/>
  <c r="W688" i="9"/>
  <c r="V688" i="9"/>
  <c r="U688" i="9"/>
  <c r="T688" i="9"/>
  <c r="S688" i="9"/>
  <c r="R688" i="9"/>
  <c r="Q688" i="9"/>
  <c r="P688" i="9"/>
  <c r="O688" i="9"/>
  <c r="N688" i="9"/>
  <c r="M688" i="9"/>
  <c r="L688" i="9"/>
  <c r="K688" i="9"/>
  <c r="J688" i="9"/>
  <c r="I688" i="9"/>
  <c r="H688" i="9"/>
  <c r="G688" i="9"/>
  <c r="F688" i="9"/>
  <c r="E688" i="9"/>
  <c r="D688" i="9"/>
  <c r="C688" i="9"/>
  <c r="B688" i="9"/>
  <c r="A688" i="9"/>
  <c r="BE687" i="9"/>
  <c r="BD687" i="9"/>
  <c r="BC687" i="9"/>
  <c r="BB687" i="9"/>
  <c r="BA687" i="9"/>
  <c r="AZ687" i="9"/>
  <c r="AY687" i="9"/>
  <c r="AX687" i="9"/>
  <c r="AW687" i="9"/>
  <c r="AV687" i="9"/>
  <c r="AU687" i="9"/>
  <c r="AT687" i="9"/>
  <c r="AS687" i="9"/>
  <c r="AR687" i="9"/>
  <c r="AQ687" i="9"/>
  <c r="AP687" i="9"/>
  <c r="AO687" i="9"/>
  <c r="AN687" i="9"/>
  <c r="AM687" i="9"/>
  <c r="AL687" i="9"/>
  <c r="AK687" i="9"/>
  <c r="AJ687" i="9"/>
  <c r="AI687" i="9"/>
  <c r="AH687" i="9"/>
  <c r="AG687" i="9"/>
  <c r="AF687" i="9"/>
  <c r="AE687" i="9"/>
  <c r="AD687" i="9"/>
  <c r="AC687" i="9"/>
  <c r="AB687" i="9"/>
  <c r="AA687" i="9"/>
  <c r="Z687" i="9"/>
  <c r="Y687" i="9"/>
  <c r="X687" i="9"/>
  <c r="W687" i="9"/>
  <c r="V687" i="9"/>
  <c r="U687" i="9"/>
  <c r="T687" i="9"/>
  <c r="S687" i="9"/>
  <c r="R687" i="9"/>
  <c r="Q687" i="9"/>
  <c r="P687" i="9"/>
  <c r="O687" i="9"/>
  <c r="N687" i="9"/>
  <c r="M687" i="9"/>
  <c r="L687" i="9"/>
  <c r="K687" i="9"/>
  <c r="J687" i="9"/>
  <c r="I687" i="9"/>
  <c r="H687" i="9"/>
  <c r="G687" i="9"/>
  <c r="F687" i="9"/>
  <c r="E687" i="9"/>
  <c r="D687" i="9"/>
  <c r="C687" i="9"/>
  <c r="B687" i="9"/>
  <c r="A687" i="9"/>
  <c r="BN689" i="2"/>
  <c r="BM689" i="2"/>
  <c r="BN688" i="2"/>
  <c r="BM688" i="2"/>
  <c r="BE686" i="9"/>
  <c r="BD686" i="9"/>
  <c r="BC686" i="9"/>
  <c r="BB686" i="9"/>
  <c r="BA686" i="9"/>
  <c r="AZ686" i="9"/>
  <c r="AX686" i="9"/>
  <c r="AW686" i="9"/>
  <c r="AV686" i="9"/>
  <c r="AU686" i="9"/>
  <c r="AT686" i="9"/>
  <c r="AS686" i="9"/>
  <c r="AR686" i="9"/>
  <c r="AQ686" i="9"/>
  <c r="AP686" i="9"/>
  <c r="AO686" i="9"/>
  <c r="AN686" i="9"/>
  <c r="AM686" i="9"/>
  <c r="AL686" i="9"/>
  <c r="AK686" i="9"/>
  <c r="AJ686" i="9"/>
  <c r="AI686" i="9"/>
  <c r="AH686" i="9"/>
  <c r="AG686" i="9"/>
  <c r="AF686" i="9"/>
  <c r="AE686" i="9"/>
  <c r="AD686" i="9"/>
  <c r="AC686" i="9"/>
  <c r="AB686" i="9"/>
  <c r="AA686" i="9"/>
  <c r="Z686" i="9"/>
  <c r="Y686" i="9"/>
  <c r="X686" i="9"/>
  <c r="W686" i="9"/>
  <c r="V686" i="9"/>
  <c r="U686" i="9"/>
  <c r="T686" i="9"/>
  <c r="S686" i="9"/>
  <c r="R686" i="9"/>
  <c r="Q686" i="9"/>
  <c r="P686" i="9"/>
  <c r="O686" i="9"/>
  <c r="N686" i="9"/>
  <c r="M686" i="9"/>
  <c r="L686" i="9"/>
  <c r="K686" i="9"/>
  <c r="J686" i="9"/>
  <c r="I686" i="9"/>
  <c r="H686" i="9"/>
  <c r="G686" i="9"/>
  <c r="F686" i="9"/>
  <c r="E686" i="9"/>
  <c r="D686" i="9"/>
  <c r="C686" i="9"/>
  <c r="B686" i="9"/>
  <c r="A686" i="9"/>
  <c r="BE685" i="9"/>
  <c r="BD685" i="9"/>
  <c r="BC685" i="9"/>
  <c r="BB685" i="9"/>
  <c r="BA685" i="9"/>
  <c r="AZ685" i="9"/>
  <c r="AY685" i="9"/>
  <c r="AX685" i="9"/>
  <c r="AW685" i="9"/>
  <c r="AV685" i="9"/>
  <c r="AU685" i="9"/>
  <c r="AT685" i="9"/>
  <c r="AS685" i="9"/>
  <c r="AR685" i="9"/>
  <c r="AQ685" i="9"/>
  <c r="AP685" i="9"/>
  <c r="AO685" i="9"/>
  <c r="AN685" i="9"/>
  <c r="AM685" i="9"/>
  <c r="AL685" i="9"/>
  <c r="AK685" i="9"/>
  <c r="AJ685" i="9"/>
  <c r="AI685" i="9"/>
  <c r="AH685" i="9"/>
  <c r="AG685" i="9"/>
  <c r="AF685" i="9"/>
  <c r="AE685" i="9"/>
  <c r="AD685" i="9"/>
  <c r="AC685" i="9"/>
  <c r="AB685" i="9"/>
  <c r="AA685" i="9"/>
  <c r="Z685" i="9"/>
  <c r="Y685" i="9"/>
  <c r="X685" i="9"/>
  <c r="W685" i="9"/>
  <c r="V685" i="9"/>
  <c r="U685" i="9"/>
  <c r="T685" i="9"/>
  <c r="S685" i="9"/>
  <c r="R685" i="9"/>
  <c r="Q685" i="9"/>
  <c r="P685" i="9"/>
  <c r="O685" i="9"/>
  <c r="N685" i="9"/>
  <c r="M685" i="9"/>
  <c r="L685" i="9"/>
  <c r="K685" i="9"/>
  <c r="J685" i="9"/>
  <c r="I685" i="9"/>
  <c r="H685" i="9"/>
  <c r="G685" i="9"/>
  <c r="F685" i="9"/>
  <c r="E685" i="9"/>
  <c r="D685" i="9"/>
  <c r="C685" i="9"/>
  <c r="B685" i="9"/>
  <c r="A685" i="9"/>
  <c r="AY687" i="2"/>
  <c r="AY686" i="9" s="1"/>
  <c r="BE684" i="9"/>
  <c r="BD684" i="9"/>
  <c r="BC684" i="9"/>
  <c r="BB684" i="9"/>
  <c r="BA684" i="9"/>
  <c r="AZ684" i="9"/>
  <c r="AY684" i="9"/>
  <c r="AX684" i="9"/>
  <c r="AW684" i="9"/>
  <c r="AV684" i="9"/>
  <c r="AU684" i="9"/>
  <c r="AT684" i="9"/>
  <c r="AS684" i="9"/>
  <c r="AR684" i="9"/>
  <c r="AQ684" i="9"/>
  <c r="AP684" i="9"/>
  <c r="AO684" i="9"/>
  <c r="AN684" i="9"/>
  <c r="AM684" i="9"/>
  <c r="AL684" i="9"/>
  <c r="AK684" i="9"/>
  <c r="AJ684" i="9"/>
  <c r="AI684" i="9"/>
  <c r="AH684" i="9"/>
  <c r="AG684" i="9"/>
  <c r="AF684" i="9"/>
  <c r="AE684" i="9"/>
  <c r="AD684" i="9"/>
  <c r="AC684" i="9"/>
  <c r="AB684" i="9"/>
  <c r="AA684" i="9"/>
  <c r="Z684" i="9"/>
  <c r="Y684" i="9"/>
  <c r="X684" i="9"/>
  <c r="W684" i="9"/>
  <c r="V684" i="9"/>
  <c r="U684" i="9"/>
  <c r="T684" i="9"/>
  <c r="S684" i="9"/>
  <c r="R684" i="9"/>
  <c r="Q684" i="9"/>
  <c r="P684" i="9"/>
  <c r="O684" i="9"/>
  <c r="N684" i="9"/>
  <c r="M684" i="9"/>
  <c r="L684" i="9"/>
  <c r="K684" i="9"/>
  <c r="J684" i="9"/>
  <c r="I684" i="9"/>
  <c r="H684" i="9"/>
  <c r="G684" i="9"/>
  <c r="F684" i="9"/>
  <c r="E684" i="9"/>
  <c r="D684" i="9"/>
  <c r="C684" i="9"/>
  <c r="B684" i="9"/>
  <c r="A684" i="9"/>
  <c r="BK748" i="2"/>
  <c r="BE683" i="9"/>
  <c r="BD683" i="9"/>
  <c r="BC683" i="9"/>
  <c r="BB683" i="9"/>
  <c r="BA683" i="9"/>
  <c r="AZ683" i="9"/>
  <c r="AX683" i="9"/>
  <c r="AW683" i="9"/>
  <c r="AV683" i="9"/>
  <c r="AU683" i="9"/>
  <c r="AT683" i="9"/>
  <c r="AS683" i="9"/>
  <c r="AR683" i="9"/>
  <c r="AQ683" i="9"/>
  <c r="AP683" i="9"/>
  <c r="AO683" i="9"/>
  <c r="AN683" i="9"/>
  <c r="AM683" i="9"/>
  <c r="AL683" i="9"/>
  <c r="AK683" i="9"/>
  <c r="AJ683" i="9"/>
  <c r="AI683" i="9"/>
  <c r="AH683" i="9"/>
  <c r="AG683" i="9"/>
  <c r="AF683" i="9"/>
  <c r="AE683" i="9"/>
  <c r="AD683" i="9"/>
  <c r="AC683" i="9"/>
  <c r="AB683" i="9"/>
  <c r="AA683" i="9"/>
  <c r="Z683" i="9"/>
  <c r="Y683" i="9"/>
  <c r="X683" i="9"/>
  <c r="W683" i="9"/>
  <c r="V683" i="9"/>
  <c r="U683" i="9"/>
  <c r="T683" i="9"/>
  <c r="S683" i="9"/>
  <c r="R683" i="9"/>
  <c r="Q683" i="9"/>
  <c r="P683" i="9"/>
  <c r="O683" i="9"/>
  <c r="N683" i="9"/>
  <c r="M683" i="9"/>
  <c r="L683" i="9"/>
  <c r="K683" i="9"/>
  <c r="J683" i="9"/>
  <c r="I683" i="9"/>
  <c r="H683" i="9"/>
  <c r="G683" i="9"/>
  <c r="F683" i="9"/>
  <c r="E683" i="9"/>
  <c r="D683" i="9"/>
  <c r="C683" i="9"/>
  <c r="B683" i="9"/>
  <c r="A683" i="9"/>
  <c r="BE682" i="9"/>
  <c r="BD682" i="9"/>
  <c r="BC682" i="9"/>
  <c r="BB682" i="9"/>
  <c r="BA682" i="9"/>
  <c r="AZ682" i="9"/>
  <c r="AY682" i="9"/>
  <c r="AX682" i="9"/>
  <c r="AW682" i="9"/>
  <c r="AV682" i="9"/>
  <c r="AU682" i="9"/>
  <c r="AT682" i="9"/>
  <c r="AS682" i="9"/>
  <c r="AR682" i="9"/>
  <c r="AQ682" i="9"/>
  <c r="AP682" i="9"/>
  <c r="AO682" i="9"/>
  <c r="AN682" i="9"/>
  <c r="AM682" i="9"/>
  <c r="AL682" i="9"/>
  <c r="AK682" i="9"/>
  <c r="AJ682" i="9"/>
  <c r="AI682" i="9"/>
  <c r="AH682" i="9"/>
  <c r="AG682" i="9"/>
  <c r="AF682" i="9"/>
  <c r="AE682" i="9"/>
  <c r="AD682" i="9"/>
  <c r="AC682" i="9"/>
  <c r="AB682" i="9"/>
  <c r="AA682" i="9"/>
  <c r="Z682" i="9"/>
  <c r="Y682" i="9"/>
  <c r="X682" i="9"/>
  <c r="W682" i="9"/>
  <c r="V682" i="9"/>
  <c r="U682" i="9"/>
  <c r="T682" i="9"/>
  <c r="S682" i="9"/>
  <c r="R682" i="9"/>
  <c r="Q682" i="9"/>
  <c r="P682" i="9"/>
  <c r="O682" i="9"/>
  <c r="N682" i="9"/>
  <c r="M682" i="9"/>
  <c r="L682" i="9"/>
  <c r="K682" i="9"/>
  <c r="J682" i="9"/>
  <c r="I682" i="9"/>
  <c r="H682" i="9"/>
  <c r="G682" i="9"/>
  <c r="F682" i="9"/>
  <c r="E682" i="9"/>
  <c r="D682" i="9"/>
  <c r="C682" i="9"/>
  <c r="B682" i="9"/>
  <c r="A682" i="9"/>
  <c r="AY684" i="2"/>
  <c r="AY683" i="9"/>
  <c r="BN683" i="2"/>
  <c r="BM683" i="2"/>
  <c r="BN680" i="2"/>
  <c r="BM680" i="2"/>
  <c r="BE681" i="9"/>
  <c r="BD681" i="9"/>
  <c r="BC681" i="9"/>
  <c r="BB681" i="9"/>
  <c r="AZ681" i="9"/>
  <c r="AY681" i="9"/>
  <c r="AX681" i="9"/>
  <c r="AW681" i="9"/>
  <c r="AV681" i="9"/>
  <c r="AU681" i="9"/>
  <c r="AT681" i="9"/>
  <c r="AS681" i="9"/>
  <c r="AR681" i="9"/>
  <c r="AQ681" i="9"/>
  <c r="AP681" i="9"/>
  <c r="AO681" i="9"/>
  <c r="AN681" i="9"/>
  <c r="AM681" i="9"/>
  <c r="AL681" i="9"/>
  <c r="AK681" i="9"/>
  <c r="AJ681" i="9"/>
  <c r="AI681" i="9"/>
  <c r="AH681" i="9"/>
  <c r="AG681" i="9"/>
  <c r="AF681" i="9"/>
  <c r="AE681" i="9"/>
  <c r="AD681" i="9"/>
  <c r="AC681" i="9"/>
  <c r="AB681" i="9"/>
  <c r="AA681" i="9"/>
  <c r="Z681" i="9"/>
  <c r="Y681" i="9"/>
  <c r="X681" i="9"/>
  <c r="W681" i="9"/>
  <c r="V681" i="9"/>
  <c r="U681" i="9"/>
  <c r="T681" i="9"/>
  <c r="S681" i="9"/>
  <c r="R681" i="9"/>
  <c r="Q681" i="9"/>
  <c r="P681" i="9"/>
  <c r="O681" i="9"/>
  <c r="N681" i="9"/>
  <c r="M681" i="9"/>
  <c r="L681" i="9"/>
  <c r="K681" i="9"/>
  <c r="J681" i="9"/>
  <c r="I681" i="9"/>
  <c r="H681" i="9"/>
  <c r="G681" i="9"/>
  <c r="F681" i="9"/>
  <c r="E681" i="9"/>
  <c r="D681" i="9"/>
  <c r="C681" i="9"/>
  <c r="B681" i="9"/>
  <c r="A681" i="9"/>
  <c r="BA682" i="2"/>
  <c r="BA681" i="9"/>
  <c r="BE5" i="2"/>
  <c r="BD680" i="9"/>
  <c r="BC680" i="9"/>
  <c r="BB680" i="9"/>
  <c r="BA680" i="9"/>
  <c r="AZ680" i="9"/>
  <c r="AY680" i="9"/>
  <c r="AX680" i="9"/>
  <c r="AW680" i="9"/>
  <c r="AV680" i="9"/>
  <c r="AU680" i="9"/>
  <c r="AT680" i="9"/>
  <c r="AS680" i="9"/>
  <c r="AR680" i="9"/>
  <c r="AQ680" i="9"/>
  <c r="AP680" i="9"/>
  <c r="AO680" i="9"/>
  <c r="AN680" i="9"/>
  <c r="AM680" i="9"/>
  <c r="AL680" i="9"/>
  <c r="AK680" i="9"/>
  <c r="AJ680" i="9"/>
  <c r="AI680" i="9"/>
  <c r="AH680" i="9"/>
  <c r="AG680" i="9"/>
  <c r="AF680" i="9"/>
  <c r="AE680" i="9"/>
  <c r="AD680" i="9"/>
  <c r="AC680" i="9"/>
  <c r="AB680" i="9"/>
  <c r="AA680" i="9"/>
  <c r="Z680" i="9"/>
  <c r="Y680" i="9"/>
  <c r="X680" i="9"/>
  <c r="W680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D680" i="9"/>
  <c r="C680" i="9"/>
  <c r="B680" i="9"/>
  <c r="A680" i="9"/>
  <c r="BE681" i="2"/>
  <c r="BE680" i="9" s="1"/>
  <c r="BA678" i="2"/>
  <c r="BA678" i="9" s="1"/>
  <c r="BA675" i="2"/>
  <c r="BA675" i="9" s="1"/>
  <c r="BE679" i="9"/>
  <c r="BD679" i="9"/>
  <c r="BC679" i="9"/>
  <c r="BB679" i="9"/>
  <c r="BA679" i="9"/>
  <c r="AZ679" i="9"/>
  <c r="AY679" i="9"/>
  <c r="AX679" i="9"/>
  <c r="AW679" i="9"/>
  <c r="AV679" i="9"/>
  <c r="AU679" i="9"/>
  <c r="AT679" i="9"/>
  <c r="AS679" i="9"/>
  <c r="AR679" i="9"/>
  <c r="AQ679" i="9"/>
  <c r="AP679" i="9"/>
  <c r="AO679" i="9"/>
  <c r="AN679" i="9"/>
  <c r="AM679" i="9"/>
  <c r="AL679" i="9"/>
  <c r="AK679" i="9"/>
  <c r="AJ679" i="9"/>
  <c r="AI679" i="9"/>
  <c r="AH679" i="9"/>
  <c r="AG679" i="9"/>
  <c r="AF679" i="9"/>
  <c r="AE679" i="9"/>
  <c r="AD679" i="9"/>
  <c r="AC679" i="9"/>
  <c r="AB679" i="9"/>
  <c r="AA679" i="9"/>
  <c r="Z679" i="9"/>
  <c r="Y679" i="9"/>
  <c r="X679" i="9"/>
  <c r="W679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D679" i="9"/>
  <c r="C679" i="9"/>
  <c r="B679" i="9"/>
  <c r="A679" i="9"/>
  <c r="BE678" i="9"/>
  <c r="BD678" i="9"/>
  <c r="BC678" i="9"/>
  <c r="BB678" i="9"/>
  <c r="AZ678" i="9"/>
  <c r="AX678" i="9"/>
  <c r="AW678" i="9"/>
  <c r="AV678" i="9"/>
  <c r="AU678" i="9"/>
  <c r="AT678" i="9"/>
  <c r="AS678" i="9"/>
  <c r="AR678" i="9"/>
  <c r="AQ678" i="9"/>
  <c r="AP678" i="9"/>
  <c r="AO678" i="9"/>
  <c r="AN678" i="9"/>
  <c r="AM678" i="9"/>
  <c r="AL678" i="9"/>
  <c r="AK678" i="9"/>
  <c r="AJ678" i="9"/>
  <c r="AI678" i="9"/>
  <c r="AH678" i="9"/>
  <c r="AG678" i="9"/>
  <c r="AF678" i="9"/>
  <c r="AE678" i="9"/>
  <c r="AD678" i="9"/>
  <c r="AC678" i="9"/>
  <c r="AB678" i="9"/>
  <c r="AA678" i="9"/>
  <c r="Z678" i="9"/>
  <c r="Y678" i="9"/>
  <c r="X678" i="9"/>
  <c r="W678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D678" i="9"/>
  <c r="C678" i="9"/>
  <c r="B678" i="9"/>
  <c r="A678" i="9"/>
  <c r="AY678" i="2"/>
  <c r="AY678" i="9"/>
  <c r="BE677" i="9"/>
  <c r="BD677" i="9"/>
  <c r="BC677" i="9"/>
  <c r="BB677" i="9"/>
  <c r="BA677" i="9"/>
  <c r="AZ677" i="9"/>
  <c r="AY677" i="9"/>
  <c r="AX677" i="9"/>
  <c r="AW677" i="9"/>
  <c r="AV677" i="9"/>
  <c r="AU677" i="9"/>
  <c r="AT677" i="9"/>
  <c r="AS677" i="9"/>
  <c r="AR677" i="9"/>
  <c r="AQ677" i="9"/>
  <c r="AP677" i="9"/>
  <c r="AO677" i="9"/>
  <c r="AN677" i="9"/>
  <c r="AM677" i="9"/>
  <c r="AL677" i="9"/>
  <c r="AK677" i="9"/>
  <c r="AJ677" i="9"/>
  <c r="AI677" i="9"/>
  <c r="AH677" i="9"/>
  <c r="AG677" i="9"/>
  <c r="AF677" i="9"/>
  <c r="AE677" i="9"/>
  <c r="AD677" i="9"/>
  <c r="AC677" i="9"/>
  <c r="AB677" i="9"/>
  <c r="AA677" i="9"/>
  <c r="Z677" i="9"/>
  <c r="Y677" i="9"/>
  <c r="X677" i="9"/>
  <c r="W677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D677" i="9"/>
  <c r="C677" i="9"/>
  <c r="B677" i="9"/>
  <c r="A677" i="9"/>
  <c r="BE676" i="9"/>
  <c r="BD676" i="9"/>
  <c r="BC676" i="9"/>
  <c r="BB676" i="9"/>
  <c r="BA676" i="9"/>
  <c r="AZ676" i="9"/>
  <c r="AY676" i="9"/>
  <c r="AX676" i="9"/>
  <c r="AW676" i="9"/>
  <c r="AV676" i="9"/>
  <c r="AU676" i="9"/>
  <c r="AT676" i="9"/>
  <c r="AS676" i="9"/>
  <c r="AR676" i="9"/>
  <c r="AQ676" i="9"/>
  <c r="AP676" i="9"/>
  <c r="AO676" i="9"/>
  <c r="AN676" i="9"/>
  <c r="AM676" i="9"/>
  <c r="AL676" i="9"/>
  <c r="AK676" i="9"/>
  <c r="AJ676" i="9"/>
  <c r="AI676" i="9"/>
  <c r="AH676" i="9"/>
  <c r="AG676" i="9"/>
  <c r="AF676" i="9"/>
  <c r="AE676" i="9"/>
  <c r="AD676" i="9"/>
  <c r="AC676" i="9"/>
  <c r="AB676" i="9"/>
  <c r="AA676" i="9"/>
  <c r="Z676" i="9"/>
  <c r="Y676" i="9"/>
  <c r="X676" i="9"/>
  <c r="W676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D676" i="9"/>
  <c r="C676" i="9"/>
  <c r="B676" i="9"/>
  <c r="A676" i="9"/>
  <c r="BN677" i="2"/>
  <c r="BM677" i="2"/>
  <c r="BN676" i="2"/>
  <c r="BM676" i="2"/>
  <c r="AY675" i="2"/>
  <c r="AY675" i="9"/>
  <c r="BE675" i="9"/>
  <c r="BD675" i="9"/>
  <c r="BC675" i="9"/>
  <c r="BB675" i="9"/>
  <c r="AZ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C674" i="9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D5" i="2"/>
  <c r="BE674" i="2"/>
  <c r="BE674" i="9"/>
  <c r="BD674" i="2"/>
  <c r="BD674" i="9"/>
  <c r="BE673" i="9"/>
  <c r="BD673" i="9"/>
  <c r="BC673" i="9"/>
  <c r="BB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673" i="2"/>
  <c r="BA673" i="9"/>
  <c r="AY658" i="2"/>
  <c r="AY658" i="9"/>
  <c r="BE672" i="9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D670" i="9"/>
  <c r="BE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D669" i="9"/>
  <c r="BE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D668" i="9"/>
  <c r="BP760" i="2"/>
  <c r="BO760" i="2"/>
  <c r="BO759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D665" i="9" s="1"/>
  <c r="BE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4" i="9" s="1"/>
  <c r="AO661" i="2"/>
  <c r="AO661" i="9" s="1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746" i="9"/>
  <c r="BD459" i="9"/>
  <c r="BD4" i="9"/>
  <c r="BE746" i="9"/>
  <c r="BC746" i="9"/>
  <c r="BB746" i="9"/>
  <c r="BA746" i="9"/>
  <c r="AZ746" i="9"/>
  <c r="AY746" i="9"/>
  <c r="AX746" i="9"/>
  <c r="AW746" i="9"/>
  <c r="AV746" i="9"/>
  <c r="AU746" i="9"/>
  <c r="AT746" i="9"/>
  <c r="AS746" i="9"/>
  <c r="AR746" i="9"/>
  <c r="AQ746" i="9"/>
  <c r="AP746" i="9"/>
  <c r="AO746" i="9"/>
  <c r="AN746" i="9"/>
  <c r="AM746" i="9"/>
  <c r="AL746" i="9"/>
  <c r="AK746" i="9"/>
  <c r="AJ746" i="9"/>
  <c r="AI746" i="9"/>
  <c r="AH746" i="9"/>
  <c r="AG746" i="9"/>
  <c r="AF746" i="9"/>
  <c r="AE746" i="9"/>
  <c r="AD746" i="9"/>
  <c r="AC746" i="9"/>
  <c r="AB746" i="9"/>
  <c r="AA746" i="9"/>
  <c r="Z746" i="9"/>
  <c r="Y746" i="9"/>
  <c r="X746" i="9"/>
  <c r="W746" i="9"/>
  <c r="V746" i="9"/>
  <c r="U746" i="9"/>
  <c r="T746" i="9"/>
  <c r="S746" i="9"/>
  <c r="R746" i="9"/>
  <c r="Q746" i="9"/>
  <c r="P746" i="9"/>
  <c r="O746" i="9"/>
  <c r="N746" i="9"/>
  <c r="M746" i="9"/>
  <c r="L746" i="9"/>
  <c r="K746" i="9"/>
  <c r="J746" i="9"/>
  <c r="I746" i="9"/>
  <c r="H746" i="9"/>
  <c r="G746" i="9"/>
  <c r="F746" i="9"/>
  <c r="E746" i="9"/>
  <c r="D746" i="9"/>
  <c r="C746" i="9"/>
  <c r="B746" i="9"/>
  <c r="BD659" i="2"/>
  <c r="BD659" i="9" s="1"/>
  <c r="BD13" i="2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BP655" i="2"/>
  <c r="AO655" i="2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A649" i="9" s="1"/>
  <c r="BE649" i="9"/>
  <c r="BC649" i="9"/>
  <c r="BB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/>
  <c r="BE13" i="2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13" i="2"/>
  <c r="BC638" i="2"/>
  <c r="BC638" i="9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9" i="9" s="1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AY627" i="9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AZ582" i="2"/>
  <c r="AZ582" i="9" s="1"/>
  <c r="AZ585" i="2"/>
  <c r="AZ585" i="9" s="1"/>
  <c r="AZ586" i="2"/>
  <c r="AZ586" i="9" s="1"/>
  <c r="AZ587" i="2"/>
  <c r="AZ587" i="9" s="1"/>
  <c r="AZ588" i="2"/>
  <c r="AZ588" i="9" s="1"/>
  <c r="AZ591" i="2"/>
  <c r="AZ591" i="9" s="1"/>
  <c r="BA615" i="2"/>
  <c r="BA615" i="9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V581" i="9"/>
  <c r="AT8" i="2"/>
  <c r="AT5" i="9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747" i="2"/>
  <c r="AT580" i="2"/>
  <c r="AT580" i="9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AZ11" i="9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13" i="2"/>
  <c r="AQ11" i="9" s="1"/>
  <c r="AQ561" i="2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Y555" i="9"/>
  <c r="AR5" i="2"/>
  <c r="AR6" i="2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5" i="9" s="1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S5" i="2"/>
  <c r="AS4" i="9" s="1"/>
  <c r="AT5" i="2"/>
  <c r="AT13" i="2" s="1"/>
  <c r="AT11" i="9" s="1"/>
  <c r="AU5" i="2"/>
  <c r="AU4" i="9"/>
  <c r="AV5" i="2"/>
  <c r="AW4" i="9"/>
  <c r="AN5" i="2"/>
  <c r="AN4" i="9"/>
  <c r="B13" i="2"/>
  <c r="B11" i="9" s="1"/>
  <c r="B113" i="2"/>
  <c r="B113" i="9"/>
  <c r="C13" i="2"/>
  <c r="C11" i="9" s="1"/>
  <c r="C92" i="2"/>
  <c r="C92" i="9"/>
  <c r="C96" i="2"/>
  <c r="C96" i="9"/>
  <c r="C112" i="2"/>
  <c r="C112" i="9"/>
  <c r="D8" i="2"/>
  <c r="D5" i="9"/>
  <c r="D97" i="2"/>
  <c r="D97" i="9"/>
  <c r="D98" i="2"/>
  <c r="D98" i="9"/>
  <c r="D127" i="2"/>
  <c r="D127" i="9"/>
  <c r="E8" i="2"/>
  <c r="E13" i="2"/>
  <c r="E747" i="2" s="1"/>
  <c r="E57" i="2"/>
  <c r="E57" i="9"/>
  <c r="E59" i="2"/>
  <c r="E59" i="9"/>
  <c r="E86" i="2"/>
  <c r="E86" i="9"/>
  <c r="E101" i="2"/>
  <c r="E101" i="9"/>
  <c r="E175" i="2"/>
  <c r="E175" i="9"/>
  <c r="F13" i="2"/>
  <c r="F11" i="9" s="1"/>
  <c r="F77" i="2"/>
  <c r="F77" i="9"/>
  <c r="F80" i="2"/>
  <c r="F80" i="9"/>
  <c r="F95" i="2"/>
  <c r="F95" i="9"/>
  <c r="F102" i="2"/>
  <c r="F102" i="9"/>
  <c r="G13" i="2"/>
  <c r="G747" i="2" s="1"/>
  <c r="G11" i="9"/>
  <c r="G103" i="2"/>
  <c r="G109" i="2"/>
  <c r="G109" i="9" s="1"/>
  <c r="H13" i="2"/>
  <c r="H11" i="9" s="1"/>
  <c r="H104" i="2"/>
  <c r="H104" i="9" s="1"/>
  <c r="H108" i="2"/>
  <c r="H108" i="9" s="1"/>
  <c r="I13" i="2"/>
  <c r="I11" i="9" s="1"/>
  <c r="I91" i="2"/>
  <c r="I91" i="9" s="1"/>
  <c r="I93" i="2"/>
  <c r="I93" i="9" s="1"/>
  <c r="I114" i="2"/>
  <c r="I114" i="9" s="1"/>
  <c r="J5" i="2"/>
  <c r="J4" i="9" s="1"/>
  <c r="J87" i="2"/>
  <c r="J87" i="9" s="1"/>
  <c r="J126" i="2"/>
  <c r="J126" i="9" s="1"/>
  <c r="K13" i="2"/>
  <c r="K11" i="9" s="1"/>
  <c r="K99" i="2"/>
  <c r="K115" i="2"/>
  <c r="L13" i="2"/>
  <c r="L747" i="2" s="1"/>
  <c r="M8" i="2"/>
  <c r="M5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 s="1"/>
  <c r="N13" i="2"/>
  <c r="N11" i="9" s="1"/>
  <c r="N209" i="2"/>
  <c r="N209" i="9" s="1"/>
  <c r="O8" i="2"/>
  <c r="O130" i="2"/>
  <c r="O130" i="9"/>
  <c r="O134" i="2"/>
  <c r="O134" i="9"/>
  <c r="O139" i="2"/>
  <c r="O139" i="9"/>
  <c r="O142" i="2"/>
  <c r="O142" i="9"/>
  <c r="O143" i="2"/>
  <c r="O143" i="9"/>
  <c r="O148" i="2"/>
  <c r="O148" i="9"/>
  <c r="O153" i="2"/>
  <c r="O153" i="9"/>
  <c r="O154" i="2"/>
  <c r="O154" i="9"/>
  <c r="O161" i="2"/>
  <c r="O161" i="9"/>
  <c r="O173" i="2"/>
  <c r="O173" i="9"/>
  <c r="O182" i="2"/>
  <c r="O182" i="9"/>
  <c r="P8" i="2"/>
  <c r="P128" i="2"/>
  <c r="P128" i="9" s="1"/>
  <c r="P144" i="2"/>
  <c r="P144" i="9" s="1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/>
  <c r="R11" i="9" s="1"/>
  <c r="R132" i="2"/>
  <c r="R132" i="9"/>
  <c r="R138" i="2"/>
  <c r="R138" i="9"/>
  <c r="R146" i="2"/>
  <c r="R146" i="9"/>
  <c r="R152" i="2"/>
  <c r="R152" i="9"/>
  <c r="R167" i="2"/>
  <c r="R167" i="9"/>
  <c r="S8" i="2"/>
  <c r="S5" i="9"/>
  <c r="S151" i="2"/>
  <c r="S151" i="9"/>
  <c r="S157" i="2"/>
  <c r="S157" i="9"/>
  <c r="S158" i="2"/>
  <c r="S158" i="9"/>
  <c r="S159" i="2"/>
  <c r="S159" i="9"/>
  <c r="S219" i="2"/>
  <c r="S219" i="9"/>
  <c r="S234" i="2"/>
  <c r="S234" i="9"/>
  <c r="T5" i="2"/>
  <c r="T4" i="9"/>
  <c r="T8" i="2"/>
  <c r="T5" i="9"/>
  <c r="T176" i="2"/>
  <c r="T176" i="9"/>
  <c r="T178" i="2"/>
  <c r="T178" i="9"/>
  <c r="T187" i="2"/>
  <c r="T187" i="9"/>
  <c r="T197" i="2"/>
  <c r="T197" i="9"/>
  <c r="T203" i="2"/>
  <c r="T203" i="9"/>
  <c r="T206" i="2"/>
  <c r="T206" i="9"/>
  <c r="T226" i="2"/>
  <c r="T226" i="9"/>
  <c r="T245" i="2"/>
  <c r="T245" i="9"/>
  <c r="T310" i="2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 s="1"/>
  <c r="T393" i="2"/>
  <c r="T393" i="9" s="1"/>
  <c r="T397" i="2"/>
  <c r="T397" i="9" s="1"/>
  <c r="T398" i="2"/>
  <c r="T398" i="9" s="1"/>
  <c r="T399" i="2"/>
  <c r="T399" i="9" s="1"/>
  <c r="T410" i="2"/>
  <c r="T410" i="9" s="1"/>
  <c r="T411" i="2"/>
  <c r="T411" i="9" s="1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 s="1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55" i="2"/>
  <c r="U155" i="9"/>
  <c r="U165" i="2"/>
  <c r="U166" i="2"/>
  <c r="U166" i="9" s="1"/>
  <c r="U169" i="2"/>
  <c r="U169" i="9" s="1"/>
  <c r="U170" i="2"/>
  <c r="U170" i="9" s="1"/>
  <c r="U171" i="2"/>
  <c r="U171" i="9" s="1"/>
  <c r="U177" i="2"/>
  <c r="U177" i="9" s="1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 s="1"/>
  <c r="U205" i="2"/>
  <c r="U205" i="9" s="1"/>
  <c r="U208" i="2"/>
  <c r="U208" i="9" s="1"/>
  <c r="U210" i="2"/>
  <c r="U210" i="9" s="1"/>
  <c r="U215" i="2"/>
  <c r="U215" i="9" s="1"/>
  <c r="U220" i="2"/>
  <c r="U220" i="9" s="1"/>
  <c r="U221" i="2"/>
  <c r="U221" i="9" s="1"/>
  <c r="V13" i="2"/>
  <c r="V195" i="2"/>
  <c r="V195" i="9"/>
  <c r="V229" i="2"/>
  <c r="V229" i="9"/>
  <c r="W8" i="2"/>
  <c r="W5" i="9"/>
  <c r="W13" i="2"/>
  <c r="W747" i="2" s="1"/>
  <c r="W233" i="2"/>
  <c r="W233" i="9" s="1"/>
  <c r="W271" i="2"/>
  <c r="W271" i="9" s="1"/>
  <c r="X8" i="2"/>
  <c r="X13" i="2" s="1"/>
  <c r="X747" i="2" s="1"/>
  <c r="X225" i="2"/>
  <c r="X225" i="9"/>
  <c r="X249" i="2"/>
  <c r="X249" i="9"/>
  <c r="X261" i="2"/>
  <c r="X261" i="9"/>
  <c r="X276" i="2"/>
  <c r="X276" i="9"/>
  <c r="X284" i="2"/>
  <c r="X284" i="9"/>
  <c r="X307" i="2"/>
  <c r="X307" i="9"/>
  <c r="X308" i="2"/>
  <c r="X308" i="9"/>
  <c r="Y5" i="2"/>
  <c r="Y8" i="2"/>
  <c r="Y5" i="9" s="1"/>
  <c r="Y248" i="2"/>
  <c r="Y248" i="9" s="1"/>
  <c r="Y254" i="2"/>
  <c r="Y254" i="9" s="1"/>
  <c r="Y268" i="2"/>
  <c r="Y268" i="9" s="1"/>
  <c r="Y270" i="2"/>
  <c r="Y270" i="9" s="1"/>
  <c r="Y277" i="2"/>
  <c r="Y277" i="9" s="1"/>
  <c r="Y278" i="2"/>
  <c r="Y278" i="9" s="1"/>
  <c r="Y283" i="2"/>
  <c r="Y283" i="9" s="1"/>
  <c r="Z5" i="2"/>
  <c r="Z4" i="9" s="1"/>
  <c r="Z8" i="2"/>
  <c r="Z5" i="9" s="1"/>
  <c r="Z211" i="2"/>
  <c r="Z211" i="9" s="1"/>
  <c r="Z218" i="2"/>
  <c r="Z218" i="9" s="1"/>
  <c r="Z236" i="2"/>
  <c r="Z236" i="9" s="1"/>
  <c r="Z244" i="2"/>
  <c r="Z244" i="9" s="1"/>
  <c r="Z250" i="2"/>
  <c r="Z250" i="9" s="1"/>
  <c r="Z256" i="2"/>
  <c r="Z256" i="9" s="1"/>
  <c r="Z260" i="2"/>
  <c r="Z260" i="9" s="1"/>
  <c r="Z263" i="2"/>
  <c r="Z263" i="9" s="1"/>
  <c r="Z264" i="2"/>
  <c r="Z264" i="9" s="1"/>
  <c r="Z267" i="2"/>
  <c r="Z267" i="9" s="1"/>
  <c r="Z269" i="2"/>
  <c r="Z269" i="9" s="1"/>
  <c r="Z285" i="2"/>
  <c r="Z285" i="9" s="1"/>
  <c r="Z293" i="2"/>
  <c r="Z293" i="9" s="1"/>
  <c r="Z299" i="2"/>
  <c r="Z299" i="9" s="1"/>
  <c r="Z325" i="2"/>
  <c r="Z325" i="9" s="1"/>
  <c r="AA8" i="2"/>
  <c r="AA13" i="2" s="1"/>
  <c r="AA11" i="9" s="1"/>
  <c r="AA246" i="2"/>
  <c r="AA246" i="9"/>
  <c r="AA253" i="2"/>
  <c r="AA253" i="9"/>
  <c r="AA282" i="2"/>
  <c r="AA282" i="9"/>
  <c r="AA317" i="2"/>
  <c r="AA317" i="9"/>
  <c r="AA346" i="2"/>
  <c r="AA354" i="2"/>
  <c r="AA354" i="9" s="1"/>
  <c r="AA384" i="2"/>
  <c r="AA384" i="9" s="1"/>
  <c r="AA405" i="2"/>
  <c r="AA405" i="9" s="1"/>
  <c r="AA454" i="2"/>
  <c r="AA454" i="9" s="1"/>
  <c r="AA462" i="2"/>
  <c r="AA462" i="9" s="1"/>
  <c r="AA472" i="2"/>
  <c r="AA472" i="9" s="1"/>
  <c r="AA492" i="2"/>
  <c r="AA492" i="9" s="1"/>
  <c r="AB13" i="2"/>
  <c r="AB747" i="2" s="1"/>
  <c r="AB262" i="2"/>
  <c r="AB262" i="9" s="1"/>
  <c r="AC13" i="2"/>
  <c r="AC11" i="9" s="1"/>
  <c r="AD8" i="2"/>
  <c r="AD5" i="9"/>
  <c r="AD320" i="2"/>
  <c r="AD320" i="9"/>
  <c r="AD321" i="2"/>
  <c r="AD321" i="9"/>
  <c r="AD343" i="2"/>
  <c r="AD343" i="9"/>
  <c r="AD368" i="2"/>
  <c r="AD368" i="9"/>
  <c r="AD373" i="2"/>
  <c r="AD373" i="9"/>
  <c r="AD382" i="2"/>
  <c r="AD382" i="9"/>
  <c r="AD383" i="2"/>
  <c r="AD383" i="9"/>
  <c r="AD386" i="2"/>
  <c r="AD386" i="9"/>
  <c r="AD388" i="2"/>
  <c r="AD388" i="9"/>
  <c r="AD400" i="2"/>
  <c r="AD400" i="9"/>
  <c r="AD401" i="2"/>
  <c r="AD401" i="9"/>
  <c r="AD406" i="2"/>
  <c r="AD406" i="9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/>
  <c r="AD429" i="2"/>
  <c r="AD429" i="9"/>
  <c r="AD432" i="2"/>
  <c r="AD432" i="9"/>
  <c r="AD453" i="2"/>
  <c r="AD453" i="9"/>
  <c r="AD455" i="2"/>
  <c r="AD455" i="9"/>
  <c r="AD461" i="2"/>
  <c r="AD461" i="9"/>
  <c r="AD465" i="2"/>
  <c r="AD465" i="9"/>
  <c r="AE8" i="2"/>
  <c r="AE13" i="2"/>
  <c r="AE11" i="9" s="1"/>
  <c r="AE390" i="2"/>
  <c r="AE390" i="9"/>
  <c r="AE407" i="2"/>
  <c r="AE407" i="9"/>
  <c r="AE423" i="2"/>
  <c r="AE423" i="9"/>
  <c r="AE433" i="2"/>
  <c r="AE441" i="2"/>
  <c r="AE441" i="9" s="1"/>
  <c r="AE521" i="2"/>
  <c r="AE521" i="9" s="1"/>
  <c r="AF8" i="2"/>
  <c r="AF251" i="2"/>
  <c r="AF251" i="9"/>
  <c r="AF255" i="2"/>
  <c r="AF255" i="9"/>
  <c r="AF265" i="2"/>
  <c r="AF265" i="9"/>
  <c r="AF274" i="2"/>
  <c r="AF274" i="9"/>
  <c r="AF280" i="2"/>
  <c r="AF280" i="9"/>
  <c r="AF289" i="2"/>
  <c r="AF289" i="9"/>
  <c r="AF294" i="2"/>
  <c r="AF294" i="9"/>
  <c r="AF300" i="2"/>
  <c r="AF300" i="9"/>
  <c r="AG13" i="2"/>
  <c r="AG11" i="9" s="1"/>
  <c r="AH8" i="2"/>
  <c r="AH311" i="2"/>
  <c r="AH311" i="9" s="1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 s="1"/>
  <c r="AH391" i="2"/>
  <c r="AH391" i="9" s="1"/>
  <c r="AH392" i="2"/>
  <c r="AH392" i="9" s="1"/>
  <c r="AH416" i="2"/>
  <c r="AH416" i="9" s="1"/>
  <c r="AI8" i="2"/>
  <c r="AI13" i="2" s="1"/>
  <c r="AI11" i="9" s="1"/>
  <c r="AI332" i="2"/>
  <c r="AI332" i="9"/>
  <c r="AI336" i="2"/>
  <c r="AI336" i="9" s="1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/>
  <c r="AJ8" i="2"/>
  <c r="AJ5" i="9"/>
  <c r="AJ328" i="2"/>
  <c r="AJ328" i="9"/>
  <c r="AJ355" i="2"/>
  <c r="AJ355" i="9"/>
  <c r="AJ381" i="2"/>
  <c r="AJ381" i="9"/>
  <c r="AJ402" i="2"/>
  <c r="AJ402" i="9"/>
  <c r="AJ414" i="2"/>
  <c r="AJ414" i="9"/>
  <c r="AK5" i="2"/>
  <c r="AK13" i="2"/>
  <c r="AK11" i="9" s="1"/>
  <c r="AK427" i="2"/>
  <c r="AK443" i="2"/>
  <c r="AK443" i="9"/>
  <c r="AL5" i="2"/>
  <c r="AL13" i="2"/>
  <c r="AL11" i="9" s="1"/>
  <c r="AL409" i="2"/>
  <c r="AL409" i="9" s="1"/>
  <c r="AL473" i="2"/>
  <c r="AL473" i="9" s="1"/>
  <c r="AM13" i="2"/>
  <c r="AM11" i="9" s="1"/>
  <c r="AM473" i="2"/>
  <c r="AM473" i="9" s="1"/>
  <c r="AN480" i="2"/>
  <c r="AP468" i="2"/>
  <c r="AP468" i="9"/>
  <c r="AP469" i="2"/>
  <c r="AP469" i="9"/>
  <c r="AP487" i="2"/>
  <c r="AP487" i="9"/>
  <c r="AP489" i="2"/>
  <c r="AP489" i="9"/>
  <c r="AP496" i="2"/>
  <c r="AP496" i="9"/>
  <c r="AP525" i="2"/>
  <c r="AP525" i="9"/>
  <c r="AQ474" i="2"/>
  <c r="AQ474" i="9"/>
  <c r="AQ490" i="2"/>
  <c r="AQ490" i="9"/>
  <c r="AQ509" i="2"/>
  <c r="AQ509" i="9"/>
  <c r="AQ531" i="2"/>
  <c r="AQ531" i="9"/>
  <c r="AR474" i="2"/>
  <c r="AR474" i="9"/>
  <c r="AR475" i="2"/>
  <c r="AR475" i="9"/>
  <c r="AR477" i="2"/>
  <c r="AR477" i="9"/>
  <c r="AR491" i="2"/>
  <c r="AR491" i="9"/>
  <c r="AR497" i="2"/>
  <c r="AR497" i="9"/>
  <c r="AR506" i="2"/>
  <c r="AR507" i="2"/>
  <c r="AR507" i="9" s="1"/>
  <c r="AR511" i="2"/>
  <c r="AR511" i="9" s="1"/>
  <c r="AR516" i="2"/>
  <c r="AR516" i="9" s="1"/>
  <c r="AS510" i="2"/>
  <c r="AS510" i="9" s="1"/>
  <c r="AS515" i="2"/>
  <c r="AS515" i="9" s="1"/>
  <c r="AT505" i="2"/>
  <c r="AT540" i="2"/>
  <c r="AT540" i="9"/>
  <c r="AT549" i="2"/>
  <c r="AT549" i="9"/>
  <c r="AU526" i="2"/>
  <c r="AU526" i="9"/>
  <c r="AU527" i="2"/>
  <c r="AU527" i="9"/>
  <c r="AU532" i="2"/>
  <c r="AU532" i="9"/>
  <c r="AV546" i="2"/>
  <c r="AV546" i="9"/>
  <c r="AW13" i="2"/>
  <c r="AW747" i="2" s="1"/>
  <c r="BM754" i="2"/>
  <c r="BL15" i="2"/>
  <c r="BL16" i="2" s="1"/>
  <c r="BN89" i="2"/>
  <c r="BM94" i="2"/>
  <c r="BN94" i="2" s="1"/>
  <c r="BN100" i="2"/>
  <c r="BN107" i="2"/>
  <c r="BN110" i="2"/>
  <c r="BM116" i="2"/>
  <c r="BN116" i="2"/>
  <c r="BM122" i="2"/>
  <c r="BN122" i="2"/>
  <c r="BN133" i="2"/>
  <c r="BM136" i="2"/>
  <c r="BN136" i="2" s="1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759" i="2" s="1"/>
  <c r="BK15" i="2"/>
  <c r="BK16" i="2" s="1"/>
  <c r="BK17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P758" i="2"/>
  <c r="BO758" i="2"/>
  <c r="BO765" i="2" s="1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757" i="2"/>
  <c r="BO757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AC5" i="9"/>
  <c r="AB5" i="9"/>
  <c r="X4" i="9"/>
  <c r="B233" i="9"/>
  <c r="A233" i="9"/>
  <c r="W4" i="9"/>
  <c r="A257" i="9"/>
  <c r="B247" i="9"/>
  <c r="A247" i="9"/>
  <c r="A258" i="9"/>
  <c r="A256" i="9"/>
  <c r="A255" i="9"/>
  <c r="A254" i="9"/>
  <c r="A253" i="9"/>
  <c r="A252" i="9"/>
  <c r="BP756" i="2"/>
  <c r="BO756" i="2"/>
  <c r="BO763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BO755" i="2"/>
  <c r="BP755" i="2"/>
  <c r="BO762" i="2" s="1"/>
  <c r="BS150" i="2"/>
  <c r="S7" i="9"/>
  <c r="S4" i="9"/>
  <c r="N4" i="9"/>
  <c r="BR750" i="2"/>
  <c r="R8" i="9"/>
  <c r="R7" i="9"/>
  <c r="R4" i="9"/>
  <c r="R2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753" i="2"/>
  <c r="BN754" i="2"/>
  <c r="BP754" i="2"/>
  <c r="BO754" i="2"/>
  <c r="BP753" i="2"/>
  <c r="BO753" i="2"/>
  <c r="BM753" i="2"/>
  <c r="G5" i="9"/>
  <c r="K8" i="9"/>
  <c r="L4" i="9"/>
  <c r="K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I4" i="9"/>
  <c r="C8" i="9"/>
  <c r="C7" i="9"/>
  <c r="C5" i="9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4" i="9"/>
  <c r="AZ583" i="9"/>
  <c r="AZ594" i="9"/>
  <c r="AZ593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BO766" i="2"/>
  <c r="AE5" i="9"/>
  <c r="D13" i="2"/>
  <c r="D11" i="9" s="1"/>
  <c r="AI5" i="9"/>
  <c r="AL4" i="9"/>
  <c r="AU13" i="2"/>
  <c r="AU747" i="2" s="1"/>
  <c r="E5" i="9"/>
  <c r="X5" i="9"/>
  <c r="T13" i="2"/>
  <c r="T11" i="9" s="1"/>
  <c r="AN13" i="2"/>
  <c r="AN11" i="9" s="1"/>
  <c r="H747" i="2"/>
  <c r="AV4" i="9"/>
  <c r="AA5" i="9"/>
  <c r="AK4" i="9"/>
  <c r="AQ4" i="9"/>
  <c r="AV13" i="2"/>
  <c r="AV747" i="2" s="1"/>
  <c r="R5" i="9"/>
  <c r="AS13" i="2"/>
  <c r="AS11" i="9" s="1"/>
  <c r="I747" i="2"/>
  <c r="AR4" i="9"/>
  <c r="BC11" i="9"/>
  <c r="BC747" i="2"/>
  <c r="N747" i="2"/>
  <c r="M13" i="2"/>
  <c r="M11" i="9" s="1"/>
  <c r="AR13" i="2"/>
  <c r="AR11" i="9" s="1"/>
  <c r="AR506" i="9"/>
  <c r="BM755" i="2"/>
  <c r="BC4" i="9"/>
  <c r="BB747" i="2"/>
  <c r="AT4" i="9"/>
  <c r="AJ13" i="2"/>
  <c r="AJ11" i="9"/>
  <c r="S13" i="2"/>
  <c r="S11" i="9" s="1"/>
  <c r="AP13" i="2"/>
  <c r="AP747" i="2" s="1"/>
  <c r="BN760" i="2"/>
  <c r="BM767" i="2" s="1"/>
  <c r="F747" i="2"/>
  <c r="BB11" i="9"/>
  <c r="AT505" i="9"/>
  <c r="AD13" i="2"/>
  <c r="AD11" i="9" s="1"/>
  <c r="K115" i="9"/>
  <c r="J13" i="2"/>
  <c r="J747" i="2" s="1"/>
  <c r="AP4" i="9"/>
  <c r="BM760" i="2"/>
  <c r="BO767" i="2"/>
  <c r="AN480" i="9"/>
  <c r="AE433" i="9"/>
  <c r="AB11" i="9"/>
  <c r="AA346" i="9"/>
  <c r="Y4" i="9"/>
  <c r="Y13" i="2"/>
  <c r="Y11" i="9" s="1"/>
  <c r="U165" i="9"/>
  <c r="AY564" i="9"/>
  <c r="BN759" i="2"/>
  <c r="AL747" i="2"/>
  <c r="G103" i="9"/>
  <c r="BM757" i="2"/>
  <c r="AK427" i="9"/>
  <c r="BN756" i="2"/>
  <c r="AF13" i="2"/>
  <c r="AF11" i="9" s="1"/>
  <c r="AF5" i="9"/>
  <c r="O13" i="2"/>
  <c r="O11" i="9" s="1"/>
  <c r="O5" i="9"/>
  <c r="BM758" i="2"/>
  <c r="BE11" i="9"/>
  <c r="BD11" i="9"/>
  <c r="AU11" i="9"/>
  <c r="AJ747" i="2"/>
  <c r="J11" i="9"/>
  <c r="P13" i="2"/>
  <c r="P11" i="9" s="1"/>
  <c r="P5" i="9"/>
  <c r="AT556" i="9"/>
  <c r="AW11" i="9"/>
  <c r="AQ561" i="9"/>
  <c r="AQ747" i="2"/>
  <c r="T310" i="9"/>
  <c r="Y747" i="2"/>
  <c r="AH13" i="2"/>
  <c r="AH11" i="9" s="1"/>
  <c r="AH5" i="9"/>
  <c r="K99" i="9"/>
  <c r="BN758" i="2"/>
  <c r="BM765" i="2" s="1"/>
  <c r="BN757" i="2"/>
  <c r="BM764" i="2" s="1"/>
  <c r="AF747" i="2"/>
  <c r="BM759" i="2"/>
  <c r="BM766" i="2" s="1"/>
  <c r="BN755" i="2"/>
  <c r="BM762" i="2" s="1"/>
  <c r="Z13" i="2"/>
  <c r="Z11" i="9" s="1"/>
  <c r="BM756" i="2"/>
  <c r="BM763" i="2" s="1"/>
  <c r="AO13" i="2"/>
  <c r="AH747" i="2"/>
  <c r="P747" i="2" l="1"/>
  <c r="Q747" i="2"/>
  <c r="D747" i="2"/>
  <c r="S747" i="2"/>
  <c r="E11" i="9"/>
  <c r="E747" i="9" s="1"/>
  <c r="E748" i="9" s="1"/>
  <c r="AP11" i="9"/>
  <c r="AP747" i="9" s="1"/>
  <c r="AC747" i="2"/>
  <c r="R747" i="2"/>
  <c r="L11" i="9"/>
  <c r="L747" i="9" s="1"/>
  <c r="L748" i="9" s="1"/>
  <c r="AG747" i="2"/>
  <c r="W11" i="9"/>
  <c r="W747" i="9" s="1"/>
  <c r="C747" i="2"/>
  <c r="Z747" i="2"/>
  <c r="AV11" i="9"/>
  <c r="AV747" i="9" s="1"/>
  <c r="AE747" i="2"/>
  <c r="M747" i="2"/>
  <c r="O747" i="2"/>
  <c r="AN747" i="2"/>
  <c r="B747" i="2"/>
  <c r="K747" i="2"/>
  <c r="AR747" i="2"/>
  <c r="AK747" i="2"/>
  <c r="AS747" i="2"/>
  <c r="T747" i="2"/>
  <c r="AA747" i="2"/>
  <c r="AM747" i="2"/>
  <c r="X11" i="9"/>
  <c r="X747" i="9" s="1"/>
  <c r="BE747" i="2"/>
  <c r="BD747" i="2"/>
  <c r="AT747" i="2"/>
  <c r="AY747" i="2"/>
  <c r="AZ747" i="2"/>
  <c r="BA11" i="9"/>
  <c r="BA747" i="9" s="1"/>
  <c r="BA747" i="2"/>
  <c r="N747" i="9"/>
  <c r="AM747" i="9"/>
  <c r="S747" i="9"/>
  <c r="AX747" i="9"/>
  <c r="AL747" i="9"/>
  <c r="BE747" i="9"/>
  <c r="O747" i="9"/>
  <c r="O748" i="9" s="1"/>
  <c r="AY747" i="9"/>
  <c r="B747" i="9"/>
  <c r="B748" i="9" s="1"/>
  <c r="AU747" i="9"/>
  <c r="G747" i="9"/>
  <c r="G748" i="9" s="1"/>
  <c r="AG747" i="9"/>
  <c r="D747" i="9"/>
  <c r="AD747" i="2"/>
  <c r="AB747" i="9"/>
  <c r="BB747" i="9"/>
  <c r="BQ15" i="2"/>
  <c r="Q747" i="9"/>
  <c r="Q748" i="9" s="1"/>
  <c r="BD747" i="9"/>
  <c r="BC747" i="9"/>
  <c r="AC747" i="9"/>
  <c r="AF747" i="9"/>
  <c r="Y747" i="9"/>
  <c r="AS747" i="9"/>
  <c r="I747" i="9"/>
  <c r="I748" i="9" s="1"/>
  <c r="F747" i="9"/>
  <c r="F748" i="9" s="1"/>
  <c r="AT747" i="9"/>
  <c r="K747" i="9"/>
  <c r="AJ747" i="9"/>
  <c r="AZ747" i="9"/>
  <c r="P747" i="9"/>
  <c r="P748" i="9" s="1"/>
  <c r="R747" i="9"/>
  <c r="AW747" i="9"/>
  <c r="AK747" i="9"/>
  <c r="AA747" i="9"/>
  <c r="H747" i="9"/>
  <c r="H748" i="9" s="1"/>
  <c r="J747" i="9"/>
  <c r="J748" i="9" s="1"/>
  <c r="C747" i="9"/>
  <c r="AH747" i="9"/>
  <c r="BK18" i="2"/>
  <c r="BL17" i="2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L44" i="2" s="1"/>
  <c r="BL45" i="2" s="1"/>
  <c r="BL46" i="2" s="1"/>
  <c r="BL47" i="2" s="1"/>
  <c r="BL48" i="2" s="1"/>
  <c r="BL49" i="2" s="1"/>
  <c r="BL50" i="2" s="1"/>
  <c r="BL51" i="2" s="1"/>
  <c r="BL52" i="2" s="1"/>
  <c r="BL53" i="2" s="1"/>
  <c r="BL54" i="2" s="1"/>
  <c r="BL55" i="2" s="1"/>
  <c r="BL56" i="2" s="1"/>
  <c r="BL57" i="2" s="1"/>
  <c r="BL58" i="2" s="1"/>
  <c r="BL59" i="2" s="1"/>
  <c r="BL60" i="2" s="1"/>
  <c r="BL61" i="2" s="1"/>
  <c r="BL62" i="2" s="1"/>
  <c r="BL63" i="2" s="1"/>
  <c r="BL64" i="2" s="1"/>
  <c r="BL65" i="2" s="1"/>
  <c r="BL66" i="2" s="1"/>
  <c r="BL67" i="2" s="1"/>
  <c r="BL68" i="2" s="1"/>
  <c r="BL69" i="2" s="1"/>
  <c r="BL70" i="2" s="1"/>
  <c r="BL71" i="2" s="1"/>
  <c r="BL72" i="2" s="1"/>
  <c r="BL73" i="2" s="1"/>
  <c r="BL74" i="2" s="1"/>
  <c r="BL75" i="2" s="1"/>
  <c r="BL76" i="2" s="1"/>
  <c r="BL77" i="2" s="1"/>
  <c r="BL78" i="2" s="1"/>
  <c r="BL79" i="2" s="1"/>
  <c r="BL80" i="2" s="1"/>
  <c r="BL81" i="2" s="1"/>
  <c r="BL82" i="2" s="1"/>
  <c r="BL83" i="2" s="1"/>
  <c r="BL84" i="2" s="1"/>
  <c r="BL85" i="2" s="1"/>
  <c r="BL86" i="2" s="1"/>
  <c r="BL87" i="2" s="1"/>
  <c r="BL88" i="2" s="1"/>
  <c r="BL89" i="2" s="1"/>
  <c r="BL90" i="2" s="1"/>
  <c r="BL91" i="2" s="1"/>
  <c r="BL92" i="2" s="1"/>
  <c r="BL93" i="2" s="1"/>
  <c r="BL94" i="2" s="1"/>
  <c r="BL95" i="2" s="1"/>
  <c r="BL96" i="2" s="1"/>
  <c r="BL97" i="2" s="1"/>
  <c r="BL98" i="2" s="1"/>
  <c r="BL99" i="2" s="1"/>
  <c r="BL100" i="2" s="1"/>
  <c r="BL101" i="2" s="1"/>
  <c r="BL102" i="2" s="1"/>
  <c r="BL103" i="2" s="1"/>
  <c r="BL104" i="2" s="1"/>
  <c r="BL105" i="2" s="1"/>
  <c r="BL106" i="2" s="1"/>
  <c r="BL107" i="2" s="1"/>
  <c r="BL108" i="2" s="1"/>
  <c r="BL109" i="2" s="1"/>
  <c r="BL110" i="2" s="1"/>
  <c r="BL111" i="2" s="1"/>
  <c r="BL112" i="2" s="1"/>
  <c r="BL113" i="2" s="1"/>
  <c r="BL114" i="2" s="1"/>
  <c r="BL115" i="2" s="1"/>
  <c r="BL116" i="2" s="1"/>
  <c r="BL117" i="2" s="1"/>
  <c r="BL118" i="2" s="1"/>
  <c r="BL119" i="2" s="1"/>
  <c r="BL120" i="2" s="1"/>
  <c r="BL121" i="2" s="1"/>
  <c r="BL122" i="2" s="1"/>
  <c r="BL123" i="2" s="1"/>
  <c r="BL124" i="2" s="1"/>
  <c r="BL125" i="2" s="1"/>
  <c r="BL126" i="2" s="1"/>
  <c r="BL127" i="2" s="1"/>
  <c r="BL128" i="2" s="1"/>
  <c r="BL129" i="2" s="1"/>
  <c r="BL130" i="2" s="1"/>
  <c r="BL131" i="2" s="1"/>
  <c r="BL132" i="2" s="1"/>
  <c r="BL133" i="2" s="1"/>
  <c r="BL134" i="2" s="1"/>
  <c r="BL135" i="2" s="1"/>
  <c r="BL136" i="2" s="1"/>
  <c r="BL137" i="2" s="1"/>
  <c r="BL138" i="2" s="1"/>
  <c r="BL139" i="2" s="1"/>
  <c r="BL140" i="2" s="1"/>
  <c r="BL141" i="2" s="1"/>
  <c r="BL142" i="2" s="1"/>
  <c r="BL143" i="2" s="1"/>
  <c r="BL144" i="2" s="1"/>
  <c r="BL145" i="2" s="1"/>
  <c r="BL146" i="2" s="1"/>
  <c r="BL147" i="2" s="1"/>
  <c r="BL148" i="2" s="1"/>
  <c r="BL149" i="2" s="1"/>
  <c r="BL150" i="2" s="1"/>
  <c r="BL151" i="2" s="1"/>
  <c r="BL152" i="2" s="1"/>
  <c r="BL153" i="2" s="1"/>
  <c r="BL154" i="2" s="1"/>
  <c r="BL155" i="2" s="1"/>
  <c r="BL156" i="2" s="1"/>
  <c r="BL157" i="2" s="1"/>
  <c r="BL158" i="2" s="1"/>
  <c r="BL159" i="2" s="1"/>
  <c r="BL160" i="2" s="1"/>
  <c r="BL161" i="2" s="1"/>
  <c r="BL162" i="2" s="1"/>
  <c r="BL163" i="2" s="1"/>
  <c r="BL164" i="2" s="1"/>
  <c r="BL165" i="2" s="1"/>
  <c r="BL166" i="2" s="1"/>
  <c r="BL167" i="2" s="1"/>
  <c r="BL168" i="2" s="1"/>
  <c r="BL169" i="2" s="1"/>
  <c r="BL170" i="2" s="1"/>
  <c r="BL171" i="2" s="1"/>
  <c r="BL172" i="2" s="1"/>
  <c r="BL173" i="2" s="1"/>
  <c r="BL174" i="2" s="1"/>
  <c r="BL175" i="2" s="1"/>
  <c r="BL176" i="2" s="1"/>
  <c r="BL177" i="2" s="1"/>
  <c r="BL178" i="2" s="1"/>
  <c r="BL179" i="2" s="1"/>
  <c r="BL180" i="2" s="1"/>
  <c r="BL181" i="2" s="1"/>
  <c r="BL182" i="2" s="1"/>
  <c r="BL183" i="2" s="1"/>
  <c r="BL184" i="2" s="1"/>
  <c r="BL185" i="2" s="1"/>
  <c r="BL186" i="2" s="1"/>
  <c r="BL187" i="2" s="1"/>
  <c r="BL188" i="2" s="1"/>
  <c r="BL189" i="2" s="1"/>
  <c r="BL190" i="2" s="1"/>
  <c r="BL191" i="2" s="1"/>
  <c r="BL192" i="2" s="1"/>
  <c r="BL193" i="2" s="1"/>
  <c r="BL194" i="2" s="1"/>
  <c r="BL195" i="2" s="1"/>
  <c r="BL196" i="2" s="1"/>
  <c r="BL197" i="2" s="1"/>
  <c r="BL198" i="2" s="1"/>
  <c r="BL199" i="2" s="1"/>
  <c r="BL200" i="2" s="1"/>
  <c r="BL201" i="2" s="1"/>
  <c r="BL202" i="2" s="1"/>
  <c r="BL203" i="2" s="1"/>
  <c r="BL204" i="2" s="1"/>
  <c r="BL205" i="2" s="1"/>
  <c r="BL206" i="2" s="1"/>
  <c r="BL207" i="2" s="1"/>
  <c r="BL208" i="2" s="1"/>
  <c r="BL209" i="2" s="1"/>
  <c r="BL210" i="2" s="1"/>
  <c r="BL211" i="2" s="1"/>
  <c r="BL212" i="2" s="1"/>
  <c r="BL213" i="2" s="1"/>
  <c r="BL214" i="2" s="1"/>
  <c r="BL215" i="2" s="1"/>
  <c r="BL216" i="2" s="1"/>
  <c r="BL217" i="2" s="1"/>
  <c r="BL218" i="2" s="1"/>
  <c r="BL219" i="2" s="1"/>
  <c r="BL220" i="2" s="1"/>
  <c r="BL221" i="2" s="1"/>
  <c r="BL222" i="2" s="1"/>
  <c r="BL223" i="2" s="1"/>
  <c r="BL224" i="2" s="1"/>
  <c r="BL225" i="2" s="1"/>
  <c r="BL226" i="2" s="1"/>
  <c r="BL227" i="2" s="1"/>
  <c r="BL228" i="2" s="1"/>
  <c r="BL229" i="2" s="1"/>
  <c r="BL230" i="2" s="1"/>
  <c r="BL231" i="2" s="1"/>
  <c r="BL232" i="2" s="1"/>
  <c r="BL233" i="2" s="1"/>
  <c r="BL234" i="2" s="1"/>
  <c r="BL235" i="2" s="1"/>
  <c r="BL236" i="2" s="1"/>
  <c r="BL237" i="2" s="1"/>
  <c r="BL238" i="2" s="1"/>
  <c r="BL239" i="2" s="1"/>
  <c r="BL240" i="2" s="1"/>
  <c r="BL241" i="2" s="1"/>
  <c r="BL242" i="2" s="1"/>
  <c r="BL243" i="2" s="1"/>
  <c r="BL244" i="2" s="1"/>
  <c r="BL245" i="2" s="1"/>
  <c r="BL246" i="2" s="1"/>
  <c r="BL247" i="2" s="1"/>
  <c r="BL248" i="2" s="1"/>
  <c r="BL249" i="2" s="1"/>
  <c r="BL250" i="2" s="1"/>
  <c r="BL251" i="2" s="1"/>
  <c r="BL252" i="2" s="1"/>
  <c r="BL253" i="2" s="1"/>
  <c r="BL254" i="2" s="1"/>
  <c r="BL255" i="2" s="1"/>
  <c r="BL256" i="2" s="1"/>
  <c r="BL257" i="2" s="1"/>
  <c r="BL258" i="2" s="1"/>
  <c r="BL259" i="2" s="1"/>
  <c r="BL260" i="2" s="1"/>
  <c r="BL261" i="2" s="1"/>
  <c r="BL262" i="2" s="1"/>
  <c r="BL263" i="2" s="1"/>
  <c r="BL264" i="2" s="1"/>
  <c r="BL265" i="2" s="1"/>
  <c r="BL266" i="2" s="1"/>
  <c r="BL267" i="2" s="1"/>
  <c r="BL268" i="2" s="1"/>
  <c r="BL269" i="2" s="1"/>
  <c r="BL270" i="2" s="1"/>
  <c r="BL271" i="2" s="1"/>
  <c r="BL272" i="2" s="1"/>
  <c r="BL273" i="2" s="1"/>
  <c r="BL274" i="2" s="1"/>
  <c r="BL275" i="2" s="1"/>
  <c r="BL276" i="2" s="1"/>
  <c r="BL277" i="2" s="1"/>
  <c r="BL278" i="2" s="1"/>
  <c r="BL279" i="2" s="1"/>
  <c r="BL280" i="2" s="1"/>
  <c r="BL281" i="2" s="1"/>
  <c r="BL282" i="2" s="1"/>
  <c r="BL283" i="2" s="1"/>
  <c r="BL284" i="2" s="1"/>
  <c r="BL285" i="2" s="1"/>
  <c r="BL286" i="2" s="1"/>
  <c r="BL287" i="2" s="1"/>
  <c r="BL288" i="2" s="1"/>
  <c r="BL289" i="2" s="1"/>
  <c r="BL290" i="2" s="1"/>
  <c r="BL291" i="2" s="1"/>
  <c r="BL292" i="2" s="1"/>
  <c r="BL293" i="2" s="1"/>
  <c r="BL294" i="2" s="1"/>
  <c r="BL295" i="2" s="1"/>
  <c r="BL296" i="2" s="1"/>
  <c r="BL297" i="2" s="1"/>
  <c r="BL298" i="2" s="1"/>
  <c r="BL299" i="2" s="1"/>
  <c r="BL300" i="2" s="1"/>
  <c r="BL301" i="2" s="1"/>
  <c r="BL302" i="2" s="1"/>
  <c r="BL303" i="2" s="1"/>
  <c r="BL304" i="2" s="1"/>
  <c r="BL305" i="2" s="1"/>
  <c r="BL306" i="2" s="1"/>
  <c r="BL307" i="2" s="1"/>
  <c r="BL308" i="2" s="1"/>
  <c r="BL309" i="2" s="1"/>
  <c r="BL310" i="2" s="1"/>
  <c r="BL311" i="2" s="1"/>
  <c r="BL312" i="2" s="1"/>
  <c r="BL313" i="2" s="1"/>
  <c r="BL314" i="2" s="1"/>
  <c r="BL315" i="2" s="1"/>
  <c r="BL316" i="2" s="1"/>
  <c r="BL317" i="2" s="1"/>
  <c r="BL318" i="2" s="1"/>
  <c r="BL319" i="2" s="1"/>
  <c r="BL320" i="2" s="1"/>
  <c r="BL321" i="2" s="1"/>
  <c r="BL322" i="2" s="1"/>
  <c r="BL323" i="2" s="1"/>
  <c r="BL324" i="2" s="1"/>
  <c r="BL325" i="2" s="1"/>
  <c r="BL326" i="2" s="1"/>
  <c r="BL327" i="2" s="1"/>
  <c r="BL328" i="2" s="1"/>
  <c r="BL329" i="2" s="1"/>
  <c r="BL330" i="2" s="1"/>
  <c r="BL331" i="2" s="1"/>
  <c r="BL332" i="2" s="1"/>
  <c r="BL333" i="2" s="1"/>
  <c r="BL334" i="2" s="1"/>
  <c r="BL335" i="2" s="1"/>
  <c r="BL336" i="2" s="1"/>
  <c r="BL337" i="2" s="1"/>
  <c r="BL338" i="2" s="1"/>
  <c r="BL339" i="2" s="1"/>
  <c r="BL340" i="2" s="1"/>
  <c r="BL341" i="2" s="1"/>
  <c r="BL342" i="2" s="1"/>
  <c r="BL343" i="2" s="1"/>
  <c r="BL344" i="2" s="1"/>
  <c r="BL345" i="2" s="1"/>
  <c r="BL346" i="2" s="1"/>
  <c r="BL347" i="2" s="1"/>
  <c r="BL348" i="2" s="1"/>
  <c r="BL349" i="2" s="1"/>
  <c r="BL350" i="2" s="1"/>
  <c r="BL351" i="2" s="1"/>
  <c r="BL352" i="2" s="1"/>
  <c r="BL353" i="2" s="1"/>
  <c r="BL354" i="2" s="1"/>
  <c r="BL355" i="2" s="1"/>
  <c r="BL356" i="2" s="1"/>
  <c r="BL357" i="2" s="1"/>
  <c r="BL358" i="2" s="1"/>
  <c r="BL359" i="2" s="1"/>
  <c r="BL360" i="2" s="1"/>
  <c r="BL361" i="2" s="1"/>
  <c r="BL362" i="2" s="1"/>
  <c r="BL363" i="2" s="1"/>
  <c r="BL364" i="2" s="1"/>
  <c r="BL365" i="2" s="1"/>
  <c r="BL366" i="2" s="1"/>
  <c r="BL367" i="2" s="1"/>
  <c r="BL368" i="2" s="1"/>
  <c r="BL369" i="2" s="1"/>
  <c r="BL370" i="2" s="1"/>
  <c r="BL371" i="2" s="1"/>
  <c r="BL372" i="2" s="1"/>
  <c r="BL373" i="2" s="1"/>
  <c r="BL374" i="2" s="1"/>
  <c r="BL375" i="2" s="1"/>
  <c r="BL376" i="2" s="1"/>
  <c r="BL377" i="2" s="1"/>
  <c r="BL378" i="2" s="1"/>
  <c r="BL379" i="2" s="1"/>
  <c r="BL380" i="2" s="1"/>
  <c r="BL381" i="2" s="1"/>
  <c r="BL382" i="2" s="1"/>
  <c r="BL383" i="2" s="1"/>
  <c r="BL384" i="2" s="1"/>
  <c r="BL385" i="2" s="1"/>
  <c r="BL386" i="2" s="1"/>
  <c r="BL387" i="2" s="1"/>
  <c r="BL388" i="2" s="1"/>
  <c r="BL389" i="2" s="1"/>
  <c r="BL390" i="2" s="1"/>
  <c r="BL391" i="2" s="1"/>
  <c r="BL392" i="2" s="1"/>
  <c r="BL393" i="2" s="1"/>
  <c r="BL394" i="2" s="1"/>
  <c r="BL395" i="2" s="1"/>
  <c r="BL396" i="2" s="1"/>
  <c r="BL397" i="2" s="1"/>
  <c r="BL398" i="2" s="1"/>
  <c r="BL399" i="2" s="1"/>
  <c r="BL400" i="2" s="1"/>
  <c r="BL401" i="2" s="1"/>
  <c r="BL402" i="2" s="1"/>
  <c r="BL403" i="2" s="1"/>
  <c r="BL404" i="2" s="1"/>
  <c r="BL405" i="2" s="1"/>
  <c r="BL406" i="2" s="1"/>
  <c r="BL407" i="2" s="1"/>
  <c r="BL408" i="2" s="1"/>
  <c r="BL409" i="2" s="1"/>
  <c r="BL410" i="2" s="1"/>
  <c r="BL411" i="2" s="1"/>
  <c r="BL412" i="2" s="1"/>
  <c r="BL413" i="2" s="1"/>
  <c r="BL414" i="2" s="1"/>
  <c r="BL415" i="2" s="1"/>
  <c r="BL416" i="2" s="1"/>
  <c r="BL417" i="2" s="1"/>
  <c r="BL418" i="2" s="1"/>
  <c r="BL419" i="2" s="1"/>
  <c r="BL420" i="2" s="1"/>
  <c r="BL421" i="2" s="1"/>
  <c r="BL422" i="2" s="1"/>
  <c r="BL423" i="2" s="1"/>
  <c r="BL424" i="2" s="1"/>
  <c r="BL425" i="2" s="1"/>
  <c r="BL426" i="2" s="1"/>
  <c r="BL427" i="2" s="1"/>
  <c r="BL428" i="2" s="1"/>
  <c r="BL429" i="2" s="1"/>
  <c r="BL430" i="2" s="1"/>
  <c r="BL431" i="2" s="1"/>
  <c r="BL432" i="2" s="1"/>
  <c r="BL433" i="2" s="1"/>
  <c r="BL434" i="2" s="1"/>
  <c r="BL435" i="2" s="1"/>
  <c r="BL436" i="2" s="1"/>
  <c r="BL437" i="2" s="1"/>
  <c r="BL438" i="2" s="1"/>
  <c r="BL439" i="2" s="1"/>
  <c r="BL440" i="2" s="1"/>
  <c r="BL441" i="2" s="1"/>
  <c r="BL442" i="2" s="1"/>
  <c r="BL443" i="2" s="1"/>
  <c r="BL444" i="2" s="1"/>
  <c r="BL445" i="2" s="1"/>
  <c r="BL446" i="2" s="1"/>
  <c r="BL447" i="2" s="1"/>
  <c r="BL448" i="2" s="1"/>
  <c r="BL449" i="2" s="1"/>
  <c r="BL450" i="2" s="1"/>
  <c r="BL451" i="2" s="1"/>
  <c r="BL452" i="2" s="1"/>
  <c r="BL453" i="2" s="1"/>
  <c r="BL454" i="2" s="1"/>
  <c r="BL455" i="2" s="1"/>
  <c r="BL456" i="2" s="1"/>
  <c r="BL457" i="2" s="1"/>
  <c r="BL458" i="2" s="1"/>
  <c r="BL459" i="2" s="1"/>
  <c r="BL460" i="2" s="1"/>
  <c r="BL461" i="2" s="1"/>
  <c r="BL462" i="2" s="1"/>
  <c r="BL463" i="2" s="1"/>
  <c r="BL464" i="2" s="1"/>
  <c r="BL465" i="2" s="1"/>
  <c r="BL466" i="2" s="1"/>
  <c r="BL467" i="2" s="1"/>
  <c r="BL468" i="2" s="1"/>
  <c r="BL469" i="2" s="1"/>
  <c r="BL470" i="2" s="1"/>
  <c r="BL471" i="2" s="1"/>
  <c r="BL472" i="2" s="1"/>
  <c r="BL473" i="2" s="1"/>
  <c r="BL474" i="2" s="1"/>
  <c r="BL475" i="2" s="1"/>
  <c r="BL476" i="2" s="1"/>
  <c r="BL477" i="2" s="1"/>
  <c r="BL478" i="2" s="1"/>
  <c r="BL479" i="2" s="1"/>
  <c r="BL480" i="2" s="1"/>
  <c r="BL481" i="2" s="1"/>
  <c r="BL482" i="2" s="1"/>
  <c r="BL483" i="2" s="1"/>
  <c r="BL484" i="2" s="1"/>
  <c r="BL485" i="2" s="1"/>
  <c r="BL486" i="2" s="1"/>
  <c r="BL487" i="2" s="1"/>
  <c r="BL488" i="2" s="1"/>
  <c r="BL489" i="2" s="1"/>
  <c r="BL490" i="2" s="1"/>
  <c r="BL491" i="2" s="1"/>
  <c r="BL492" i="2" s="1"/>
  <c r="BL493" i="2" s="1"/>
  <c r="BL494" i="2" s="1"/>
  <c r="BL495" i="2" s="1"/>
  <c r="BL496" i="2" s="1"/>
  <c r="BL497" i="2" s="1"/>
  <c r="BL498" i="2" s="1"/>
  <c r="BL499" i="2" s="1"/>
  <c r="BL500" i="2" s="1"/>
  <c r="BL501" i="2" s="1"/>
  <c r="BL502" i="2" s="1"/>
  <c r="BL503" i="2" s="1"/>
  <c r="BL504" i="2" s="1"/>
  <c r="BL505" i="2" s="1"/>
  <c r="BL506" i="2" s="1"/>
  <c r="BL507" i="2" s="1"/>
  <c r="BL508" i="2" s="1"/>
  <c r="BL509" i="2" s="1"/>
  <c r="BL510" i="2" s="1"/>
  <c r="BL511" i="2" s="1"/>
  <c r="BL512" i="2" s="1"/>
  <c r="BL513" i="2" s="1"/>
  <c r="BL514" i="2" s="1"/>
  <c r="BL515" i="2" s="1"/>
  <c r="BL516" i="2" s="1"/>
  <c r="BL517" i="2" s="1"/>
  <c r="BL518" i="2" s="1"/>
  <c r="BL519" i="2" s="1"/>
  <c r="BL520" i="2" s="1"/>
  <c r="BL521" i="2" s="1"/>
  <c r="BL522" i="2" s="1"/>
  <c r="BL523" i="2" s="1"/>
  <c r="BL524" i="2" s="1"/>
  <c r="BL525" i="2" s="1"/>
  <c r="BL526" i="2" s="1"/>
  <c r="BL527" i="2" s="1"/>
  <c r="BL528" i="2" s="1"/>
  <c r="BL529" i="2" s="1"/>
  <c r="BL530" i="2" s="1"/>
  <c r="BL531" i="2" s="1"/>
  <c r="BL532" i="2" s="1"/>
  <c r="BL533" i="2" s="1"/>
  <c r="BL534" i="2" s="1"/>
  <c r="BL535" i="2" s="1"/>
  <c r="BL536" i="2" s="1"/>
  <c r="BL537" i="2" s="1"/>
  <c r="BL538" i="2" s="1"/>
  <c r="BL539" i="2" s="1"/>
  <c r="BL540" i="2" s="1"/>
  <c r="BL541" i="2" s="1"/>
  <c r="BL542" i="2" s="1"/>
  <c r="BL543" i="2" s="1"/>
  <c r="BL544" i="2" s="1"/>
  <c r="BL545" i="2" s="1"/>
  <c r="BL546" i="2" s="1"/>
  <c r="BL547" i="2" s="1"/>
  <c r="BL548" i="2" s="1"/>
  <c r="BL549" i="2" s="1"/>
  <c r="BL550" i="2" s="1"/>
  <c r="BL551" i="2" s="1"/>
  <c r="BL552" i="2" s="1"/>
  <c r="BL553" i="2" s="1"/>
  <c r="BL554" i="2" s="1"/>
  <c r="BL555" i="2" s="1"/>
  <c r="BL556" i="2" s="1"/>
  <c r="BL557" i="2" s="1"/>
  <c r="BL558" i="2" s="1"/>
  <c r="BL559" i="2" s="1"/>
  <c r="BL560" i="2" s="1"/>
  <c r="BL561" i="2" s="1"/>
  <c r="BL562" i="2" s="1"/>
  <c r="BL563" i="2" s="1"/>
  <c r="BL564" i="2" s="1"/>
  <c r="BL565" i="2" s="1"/>
  <c r="BL566" i="2" s="1"/>
  <c r="BL567" i="2" s="1"/>
  <c r="BL568" i="2" s="1"/>
  <c r="BL569" i="2" s="1"/>
  <c r="BL570" i="2" s="1"/>
  <c r="BL571" i="2" s="1"/>
  <c r="BL572" i="2" s="1"/>
  <c r="BL573" i="2" s="1"/>
  <c r="BL574" i="2" s="1"/>
  <c r="BL575" i="2" s="1"/>
  <c r="BL576" i="2" s="1"/>
  <c r="BL577" i="2" s="1"/>
  <c r="BL578" i="2" s="1"/>
  <c r="BL579" i="2" s="1"/>
  <c r="BL580" i="2" s="1"/>
  <c r="BL581" i="2" s="1"/>
  <c r="BL582" i="2" s="1"/>
  <c r="BL583" i="2" s="1"/>
  <c r="BL584" i="2" s="1"/>
  <c r="BL585" i="2" s="1"/>
  <c r="BL586" i="2" s="1"/>
  <c r="BL587" i="2" s="1"/>
  <c r="BL588" i="2" s="1"/>
  <c r="BL589" i="2" s="1"/>
  <c r="BL590" i="2" s="1"/>
  <c r="BL591" i="2" s="1"/>
  <c r="BL592" i="2" s="1"/>
  <c r="BL593" i="2" s="1"/>
  <c r="BL594" i="2" s="1"/>
  <c r="BL595" i="2" s="1"/>
  <c r="BL596" i="2" s="1"/>
  <c r="BL597" i="2" s="1"/>
  <c r="BL598" i="2" s="1"/>
  <c r="BL599" i="2" s="1"/>
  <c r="BL600" i="2" s="1"/>
  <c r="BL601" i="2" s="1"/>
  <c r="BL602" i="2" s="1"/>
  <c r="BL603" i="2" s="1"/>
  <c r="BL604" i="2" s="1"/>
  <c r="BL605" i="2" s="1"/>
  <c r="BL606" i="2" s="1"/>
  <c r="BL607" i="2" s="1"/>
  <c r="BL608" i="2" s="1"/>
  <c r="BL609" i="2" s="1"/>
  <c r="BL610" i="2" s="1"/>
  <c r="BL611" i="2" s="1"/>
  <c r="BL612" i="2" s="1"/>
  <c r="BL613" i="2" s="1"/>
  <c r="BL614" i="2" s="1"/>
  <c r="BL615" i="2" s="1"/>
  <c r="BL616" i="2" s="1"/>
  <c r="BL617" i="2" s="1"/>
  <c r="BL618" i="2" s="1"/>
  <c r="BL619" i="2" s="1"/>
  <c r="BL620" i="2" s="1"/>
  <c r="BL621" i="2" s="1"/>
  <c r="BL622" i="2" s="1"/>
  <c r="BL623" i="2" s="1"/>
  <c r="BL624" i="2" s="1"/>
  <c r="BL625" i="2" s="1"/>
  <c r="BL626" i="2" s="1"/>
  <c r="BL627" i="2" s="1"/>
  <c r="BL628" i="2" s="1"/>
  <c r="BL629" i="2" s="1"/>
  <c r="BL630" i="2" s="1"/>
  <c r="BL631" i="2" s="1"/>
  <c r="BL632" i="2" s="1"/>
  <c r="BL633" i="2" s="1"/>
  <c r="BL634" i="2" s="1"/>
  <c r="BL635" i="2" s="1"/>
  <c r="BL636" i="2" s="1"/>
  <c r="BL637" i="2" s="1"/>
  <c r="BL638" i="2" s="1"/>
  <c r="BL639" i="2" s="1"/>
  <c r="BL640" i="2" s="1"/>
  <c r="BL641" i="2" s="1"/>
  <c r="BL642" i="2" s="1"/>
  <c r="BL643" i="2" s="1"/>
  <c r="BL644" i="2" s="1"/>
  <c r="BL645" i="2" s="1"/>
  <c r="BL646" i="2" s="1"/>
  <c r="BL647" i="2" s="1"/>
  <c r="BL648" i="2" s="1"/>
  <c r="BL649" i="2" s="1"/>
  <c r="BL650" i="2" s="1"/>
  <c r="BL651" i="2" s="1"/>
  <c r="BL652" i="2" s="1"/>
  <c r="BL653" i="2" s="1"/>
  <c r="BL654" i="2" s="1"/>
  <c r="BL655" i="2" s="1"/>
  <c r="BL656" i="2" s="1"/>
  <c r="BL657" i="2" s="1"/>
  <c r="BL658" i="2" s="1"/>
  <c r="BL659" i="2" s="1"/>
  <c r="BL660" i="2" s="1"/>
  <c r="BL661" i="2" s="1"/>
  <c r="BL662" i="2" s="1"/>
  <c r="BL663" i="2" s="1"/>
  <c r="BL664" i="2" s="1"/>
  <c r="BL665" i="2" s="1"/>
  <c r="BL666" i="2" s="1"/>
  <c r="BL667" i="2" s="1"/>
  <c r="BL668" i="2" s="1"/>
  <c r="BL669" i="2" s="1"/>
  <c r="BL670" i="2" s="1"/>
  <c r="BL671" i="2" s="1"/>
  <c r="BL672" i="2" s="1"/>
  <c r="BL673" i="2" s="1"/>
  <c r="BL674" i="2" s="1"/>
  <c r="BL675" i="2" s="1"/>
  <c r="BL676" i="2" s="1"/>
  <c r="BL677" i="2" s="1"/>
  <c r="BL678" i="2" s="1"/>
  <c r="BL679" i="2" s="1"/>
  <c r="BL680" i="2" s="1"/>
  <c r="BL681" i="2" s="1"/>
  <c r="BL682" i="2" s="1"/>
  <c r="BL683" i="2" s="1"/>
  <c r="BL684" i="2" s="1"/>
  <c r="BL685" i="2" s="1"/>
  <c r="BL686" i="2" s="1"/>
  <c r="BL687" i="2" s="1"/>
  <c r="BL688" i="2" s="1"/>
  <c r="BL689" i="2" s="1"/>
  <c r="BL690" i="2" s="1"/>
  <c r="BL691" i="2" s="1"/>
  <c r="BL692" i="2" s="1"/>
  <c r="BL693" i="2" s="1"/>
  <c r="BL694" i="2" s="1"/>
  <c r="BL695" i="2" s="1"/>
  <c r="BL696" i="2" s="1"/>
  <c r="BL697" i="2" s="1"/>
  <c r="BL698" i="2" s="1"/>
  <c r="BL699" i="2" s="1"/>
  <c r="BL700" i="2" s="1"/>
  <c r="BL701" i="2" s="1"/>
  <c r="BL702" i="2" s="1"/>
  <c r="BL703" i="2" s="1"/>
  <c r="BL704" i="2" s="1"/>
  <c r="BL705" i="2" s="1"/>
  <c r="BL706" i="2" s="1"/>
  <c r="BL707" i="2" s="1"/>
  <c r="BL708" i="2" s="1"/>
  <c r="BL709" i="2" s="1"/>
  <c r="BL710" i="2" s="1"/>
  <c r="BL711" i="2" s="1"/>
  <c r="BL712" i="2" s="1"/>
  <c r="BL713" i="2" s="1"/>
  <c r="BL714" i="2" s="1"/>
  <c r="BL715" i="2" s="1"/>
  <c r="BL716" i="2" s="1"/>
  <c r="BL717" i="2" s="1"/>
  <c r="BL718" i="2" s="1"/>
  <c r="BQ16" i="2"/>
  <c r="Z747" i="9"/>
  <c r="AE747" i="9"/>
  <c r="M747" i="9"/>
  <c r="M748" i="9" s="1"/>
  <c r="AQ747" i="9"/>
  <c r="AI747" i="2"/>
  <c r="AD747" i="9"/>
  <c r="AR747" i="9"/>
  <c r="AN747" i="9"/>
  <c r="AI747" i="9"/>
  <c r="AO11" i="9"/>
  <c r="AO747" i="9" s="1"/>
  <c r="AO747" i="2"/>
  <c r="T747" i="9"/>
  <c r="BO764" i="2"/>
  <c r="V11" i="9"/>
  <c r="V747" i="9" s="1"/>
  <c r="V747" i="2"/>
  <c r="U13" i="2"/>
  <c r="U5" i="9"/>
  <c r="R748" i="9" l="1"/>
  <c r="T748" i="9"/>
  <c r="C748" i="9"/>
  <c r="D748" i="9"/>
  <c r="S748" i="9"/>
  <c r="K748" i="9"/>
  <c r="BL719" i="2"/>
  <c r="BL720" i="2" s="1"/>
  <c r="BL721" i="2" s="1"/>
  <c r="BL722" i="2" s="1"/>
  <c r="BL723" i="2" s="1"/>
  <c r="BQ18" i="2"/>
  <c r="BK19" i="2"/>
  <c r="BQ17" i="2"/>
  <c r="U11" i="9"/>
  <c r="U747" i="9" s="1"/>
  <c r="U747" i="2"/>
  <c r="BF748" i="2" s="1"/>
  <c r="U748" i="9" l="1"/>
  <c r="BL724" i="2"/>
  <c r="BL725" i="2" s="1"/>
  <c r="BL726" i="2" s="1"/>
  <c r="BL727" i="2" s="1"/>
  <c r="BL728" i="2" s="1"/>
  <c r="BL729" i="2" s="1"/>
  <c r="BL730" i="2" s="1"/>
  <c r="BL731" i="2" s="1"/>
  <c r="BL732" i="2" s="1"/>
  <c r="BL733" i="2" s="1"/>
  <c r="BL734" i="2" s="1"/>
  <c r="BL735" i="2" s="1"/>
  <c r="BL736" i="2" s="1"/>
  <c r="BL737" i="2" s="1"/>
  <c r="BL738" i="2" s="1"/>
  <c r="BL739" i="2" s="1"/>
  <c r="BL740" i="2" s="1"/>
  <c r="BL741" i="2" s="1"/>
  <c r="BL742" i="2" s="1"/>
  <c r="BL743" i="2" s="1"/>
  <c r="BL744" i="2" s="1"/>
  <c r="BQ19" i="2"/>
  <c r="BK20" i="2"/>
  <c r="BE748" i="9"/>
  <c r="BK21" i="2" l="1"/>
  <c r="BQ20" i="2"/>
  <c r="BL748" i="2"/>
  <c r="BQ748" i="2"/>
  <c r="BG748" i="2"/>
  <c r="BQ21" i="2" l="1"/>
  <c r="BK22" i="2"/>
  <c r="BR748" i="2"/>
  <c r="BL749" i="2"/>
  <c r="BL751" i="2" s="1"/>
  <c r="BK23" i="2" l="1"/>
  <c r="BQ22" i="2"/>
  <c r="BK24" i="2" l="1"/>
  <c r="BQ23" i="2"/>
  <c r="BK25" i="2" l="1"/>
  <c r="BQ24" i="2"/>
  <c r="BQ25" i="2" l="1"/>
  <c r="BK26" i="2"/>
  <c r="BQ26" i="2" l="1"/>
  <c r="BK27" i="2"/>
  <c r="BQ27" i="2" l="1"/>
  <c r="BK28" i="2"/>
  <c r="BQ28" i="2" l="1"/>
  <c r="BK29" i="2"/>
  <c r="BK30" i="2" l="1"/>
  <c r="BQ29" i="2"/>
  <c r="BQ30" i="2" l="1"/>
  <c r="BK31" i="2"/>
  <c r="BK32" i="2" l="1"/>
  <c r="BQ31" i="2"/>
  <c r="BK33" i="2" l="1"/>
  <c r="BQ32" i="2"/>
  <c r="BQ33" i="2" l="1"/>
  <c r="BK34" i="2"/>
  <c r="BK35" i="2" l="1"/>
  <c r="BQ34" i="2"/>
  <c r="BQ35" i="2" l="1"/>
  <c r="BK36" i="2"/>
  <c r="BQ36" i="2" l="1"/>
  <c r="BK37" i="2"/>
  <c r="BK38" i="2" l="1"/>
  <c r="BQ37" i="2"/>
  <c r="BK39" i="2" l="1"/>
  <c r="BQ38" i="2"/>
  <c r="BQ39" i="2" l="1"/>
  <c r="BK40" i="2"/>
  <c r="BK41" i="2" l="1"/>
  <c r="BQ40" i="2"/>
  <c r="BQ41" i="2" l="1"/>
  <c r="BK42" i="2"/>
  <c r="BK43" i="2" l="1"/>
  <c r="BQ42" i="2"/>
  <c r="BK44" i="2" l="1"/>
  <c r="BQ43" i="2"/>
  <c r="BQ44" i="2" l="1"/>
  <c r="BK45" i="2"/>
  <c r="BK46" i="2" l="1"/>
  <c r="BQ45" i="2"/>
  <c r="BK47" i="2" l="1"/>
  <c r="BQ46" i="2"/>
  <c r="BK48" i="2" l="1"/>
  <c r="BQ47" i="2"/>
  <c r="BK49" i="2" l="1"/>
  <c r="BQ48" i="2"/>
  <c r="BQ49" i="2" l="1"/>
  <c r="BK50" i="2"/>
  <c r="BK51" i="2" l="1"/>
  <c r="BQ50" i="2"/>
  <c r="BQ51" i="2" l="1"/>
  <c r="BK52" i="2"/>
  <c r="BQ52" i="2" l="1"/>
  <c r="BK53" i="2"/>
  <c r="BQ53" i="2" l="1"/>
  <c r="BK54" i="2"/>
  <c r="BK55" i="2" l="1"/>
  <c r="BQ54" i="2"/>
  <c r="BK56" i="2" l="1"/>
  <c r="BQ55" i="2"/>
  <c r="BQ56" i="2" l="1"/>
  <c r="BK57" i="2"/>
  <c r="BK58" i="2" l="1"/>
  <c r="BQ57" i="2"/>
  <c r="BK59" i="2" l="1"/>
  <c r="BQ58" i="2"/>
  <c r="BK60" i="2" l="1"/>
  <c r="BQ59" i="2"/>
  <c r="BK61" i="2" l="1"/>
  <c r="BQ60" i="2"/>
  <c r="BK62" i="2" l="1"/>
  <c r="BQ61" i="2"/>
  <c r="BK63" i="2" l="1"/>
  <c r="BQ62" i="2"/>
  <c r="BK64" i="2" l="1"/>
  <c r="BQ63" i="2"/>
  <c r="BK65" i="2" l="1"/>
  <c r="BQ64" i="2"/>
  <c r="BQ65" i="2" l="1"/>
  <c r="BK66" i="2"/>
  <c r="BK67" i="2" l="1"/>
  <c r="BQ66" i="2"/>
  <c r="BK68" i="2" l="1"/>
  <c r="BQ67" i="2"/>
  <c r="BQ68" i="2" l="1"/>
  <c r="BK69" i="2"/>
  <c r="BK70" i="2" l="1"/>
  <c r="BQ69" i="2"/>
  <c r="BK71" i="2" l="1"/>
  <c r="BQ70" i="2"/>
  <c r="BQ71" i="2" l="1"/>
  <c r="BK72" i="2"/>
  <c r="BK73" i="2" l="1"/>
  <c r="BQ72" i="2"/>
  <c r="BQ73" i="2" l="1"/>
  <c r="BK74" i="2"/>
  <c r="BK75" i="2" l="1"/>
  <c r="BQ74" i="2"/>
  <c r="BQ75" i="2" l="1"/>
  <c r="BK76" i="2"/>
  <c r="BQ76" i="2" l="1"/>
  <c r="BK77" i="2"/>
  <c r="BK78" i="2" l="1"/>
  <c r="BQ77" i="2"/>
  <c r="BK79" i="2" l="1"/>
  <c r="BQ78" i="2"/>
  <c r="BK80" i="2" l="1"/>
  <c r="BQ79" i="2"/>
  <c r="BK81" i="2" l="1"/>
  <c r="BQ80" i="2"/>
  <c r="BQ81" i="2" l="1"/>
  <c r="BK82" i="2"/>
  <c r="BK83" i="2" l="1"/>
  <c r="BQ82" i="2"/>
  <c r="BK84" i="2" l="1"/>
  <c r="BQ83" i="2"/>
  <c r="BQ84" i="2" l="1"/>
  <c r="BK85" i="2"/>
  <c r="BQ85" i="2" l="1"/>
  <c r="BK86" i="2"/>
  <c r="BK87" i="2" l="1"/>
  <c r="BQ86" i="2"/>
  <c r="BQ87" i="2" l="1"/>
  <c r="BK88" i="2"/>
  <c r="BQ88" i="2" l="1"/>
  <c r="BK89" i="2"/>
  <c r="BK90" i="2" l="1"/>
  <c r="BQ89" i="2"/>
  <c r="BK91" i="2" l="1"/>
  <c r="BQ90" i="2"/>
  <c r="BQ91" i="2" l="1"/>
  <c r="BK92" i="2"/>
  <c r="BK93" i="2" l="1"/>
  <c r="BQ92" i="2"/>
  <c r="BK94" i="2" l="1"/>
  <c r="BQ93" i="2"/>
  <c r="BK95" i="2" l="1"/>
  <c r="BQ94" i="2"/>
  <c r="BK96" i="2" l="1"/>
  <c r="BQ95" i="2"/>
  <c r="BK97" i="2" l="1"/>
  <c r="BQ96" i="2"/>
  <c r="BQ97" i="2" l="1"/>
  <c r="BK98" i="2"/>
  <c r="BK99" i="2" l="1"/>
  <c r="BQ98" i="2"/>
  <c r="BQ99" i="2" l="1"/>
  <c r="BK100" i="2"/>
  <c r="BQ100" i="2" l="1"/>
  <c r="BK101" i="2"/>
  <c r="BK102" i="2" l="1"/>
  <c r="BQ101" i="2"/>
  <c r="BK103" i="2" l="1"/>
  <c r="BQ102" i="2"/>
  <c r="BQ103" i="2" l="1"/>
  <c r="BK104" i="2"/>
  <c r="BK105" i="2" l="1"/>
  <c r="BQ104" i="2"/>
  <c r="BQ105" i="2" l="1"/>
  <c r="BK106" i="2"/>
  <c r="BK107" i="2" l="1"/>
  <c r="BQ106" i="2"/>
  <c r="BK108" i="2" l="1"/>
  <c r="BQ107" i="2"/>
  <c r="BQ108" i="2" l="1"/>
  <c r="BK109" i="2"/>
  <c r="BK110" i="2" l="1"/>
  <c r="BQ109" i="2"/>
  <c r="BK111" i="2" l="1"/>
  <c r="BQ110" i="2"/>
  <c r="BK112" i="2" l="1"/>
  <c r="BQ111" i="2"/>
  <c r="BK113" i="2" l="1"/>
  <c r="BQ112" i="2"/>
  <c r="BQ113" i="2" l="1"/>
  <c r="BK114" i="2"/>
  <c r="BK115" i="2" l="1"/>
  <c r="BQ114" i="2"/>
  <c r="BQ115" i="2" l="1"/>
  <c r="BK116" i="2"/>
  <c r="BQ116" i="2" l="1"/>
  <c r="BK117" i="2"/>
  <c r="BQ117" i="2" l="1"/>
  <c r="BK118" i="2"/>
  <c r="BK119" i="2" l="1"/>
  <c r="BQ118" i="2"/>
  <c r="BK120" i="2" l="1"/>
  <c r="BQ119" i="2"/>
  <c r="BQ120" i="2" l="1"/>
  <c r="BK121" i="2"/>
  <c r="BK122" i="2" l="1"/>
  <c r="BQ121" i="2"/>
  <c r="BK123" i="2" l="1"/>
  <c r="BQ122" i="2"/>
  <c r="BK124" i="2" l="1"/>
  <c r="BQ123" i="2"/>
  <c r="BK125" i="2" l="1"/>
  <c r="BQ124" i="2"/>
  <c r="BQ125" i="2" l="1"/>
  <c r="BK126" i="2"/>
  <c r="BQ126" i="2" l="1"/>
  <c r="BK127" i="2"/>
  <c r="BQ127" i="2" l="1"/>
  <c r="BK128" i="2"/>
  <c r="BK129" i="2" l="1"/>
  <c r="BQ128" i="2"/>
  <c r="BQ129" i="2" l="1"/>
  <c r="BK130" i="2"/>
  <c r="BK131" i="2" l="1"/>
  <c r="BQ130" i="2"/>
  <c r="BK132" i="2" l="1"/>
  <c r="BQ131" i="2"/>
  <c r="BQ132" i="2" l="1"/>
  <c r="BK133" i="2"/>
  <c r="BQ133" i="2" l="1"/>
  <c r="BK134" i="2"/>
  <c r="BK135" i="2" l="1"/>
  <c r="BQ134" i="2"/>
  <c r="BQ135" i="2" l="1"/>
  <c r="BK136" i="2"/>
  <c r="BQ136" i="2" l="1"/>
  <c r="BK137" i="2"/>
  <c r="BQ137" i="2" l="1"/>
  <c r="BK138" i="2"/>
  <c r="BK139" i="2" l="1"/>
  <c r="BQ138" i="2"/>
  <c r="BK140" i="2" l="1"/>
  <c r="BQ139" i="2"/>
  <c r="BQ140" i="2" l="1"/>
  <c r="BK141" i="2"/>
  <c r="BQ141" i="2" l="1"/>
  <c r="BK142" i="2"/>
  <c r="BK143" i="2" l="1"/>
  <c r="BQ142" i="2"/>
  <c r="BQ143" i="2" l="1"/>
  <c r="BK144" i="2"/>
  <c r="BQ144" i="2" l="1"/>
  <c r="BK145" i="2"/>
  <c r="BQ145" i="2" l="1"/>
  <c r="BK146" i="2"/>
  <c r="BK147" i="2" l="1"/>
  <c r="BQ146" i="2"/>
  <c r="BK148" i="2" l="1"/>
  <c r="BQ147" i="2"/>
  <c r="BQ148" i="2" l="1"/>
  <c r="BK149" i="2"/>
  <c r="BQ149" i="2" l="1"/>
  <c r="BK150" i="2"/>
  <c r="BK151" i="2" l="1"/>
  <c r="BQ150" i="2"/>
  <c r="BQ151" i="2" l="1"/>
  <c r="BK152" i="2"/>
  <c r="BQ152" i="2" l="1"/>
  <c r="BK153" i="2"/>
  <c r="BQ153" i="2" l="1"/>
  <c r="BK154" i="2"/>
  <c r="BK155" i="2" l="1"/>
  <c r="BQ154" i="2"/>
  <c r="BK156" i="2" l="1"/>
  <c r="BQ155" i="2"/>
  <c r="BQ156" i="2" l="1"/>
  <c r="BK157" i="2"/>
  <c r="BQ157" i="2" l="1"/>
  <c r="BK158" i="2"/>
  <c r="BK159" i="2" l="1"/>
  <c r="BQ158" i="2"/>
  <c r="BQ159" i="2" l="1"/>
  <c r="BK160" i="2"/>
  <c r="BQ160" i="2" l="1"/>
  <c r="BK161" i="2"/>
  <c r="BQ161" i="2" l="1"/>
  <c r="BK162" i="2"/>
  <c r="BK163" i="2" l="1"/>
  <c r="BQ162" i="2"/>
  <c r="BK164" i="2" l="1"/>
  <c r="BQ163" i="2"/>
  <c r="BQ164" i="2" l="1"/>
  <c r="BK165" i="2"/>
  <c r="BQ165" i="2" l="1"/>
  <c r="BK166" i="2"/>
  <c r="BK167" i="2" l="1"/>
  <c r="BQ166" i="2"/>
  <c r="BK168" i="2" l="1"/>
  <c r="BQ167" i="2"/>
  <c r="BQ168" i="2" l="1"/>
  <c r="BK169" i="2"/>
  <c r="BQ169" i="2" l="1"/>
  <c r="BK170" i="2"/>
  <c r="BK171" i="2" l="1"/>
  <c r="BQ170" i="2"/>
  <c r="BQ171" i="2" l="1"/>
  <c r="BK172" i="2"/>
  <c r="BQ172" i="2" l="1"/>
  <c r="BK173" i="2"/>
  <c r="BQ173" i="2" l="1"/>
  <c r="BK174" i="2"/>
  <c r="BK175" i="2" l="1"/>
  <c r="BQ174" i="2"/>
  <c r="BQ175" i="2" l="1"/>
  <c r="BK176" i="2"/>
  <c r="BQ176" i="2" l="1"/>
  <c r="BK177" i="2"/>
  <c r="BQ177" i="2" l="1"/>
  <c r="BK178" i="2"/>
  <c r="BK179" i="2" l="1"/>
  <c r="BQ178" i="2"/>
  <c r="BQ179" i="2" l="1"/>
  <c r="BK180" i="2"/>
  <c r="BQ180" i="2" l="1"/>
  <c r="BK181" i="2"/>
  <c r="BQ181" i="2" l="1"/>
  <c r="BK182" i="2"/>
  <c r="BK183" i="2" l="1"/>
  <c r="BQ182" i="2"/>
  <c r="BK184" i="2" l="1"/>
  <c r="BQ183" i="2"/>
  <c r="BQ184" i="2" l="1"/>
  <c r="BK185" i="2"/>
  <c r="BQ185" i="2" l="1"/>
  <c r="BK186" i="2"/>
  <c r="BK187" i="2" l="1"/>
  <c r="BQ186" i="2"/>
  <c r="BQ187" i="2" l="1"/>
  <c r="BK188" i="2"/>
  <c r="BQ188" i="2" l="1"/>
  <c r="BK189" i="2"/>
  <c r="BQ189" i="2" l="1"/>
  <c r="BK190" i="2"/>
  <c r="BK191" i="2" l="1"/>
  <c r="BQ190" i="2"/>
  <c r="BQ191" i="2" l="1"/>
  <c r="BK192" i="2"/>
  <c r="BQ192" i="2" l="1"/>
  <c r="BK193" i="2"/>
  <c r="BQ193" i="2" l="1"/>
  <c r="BK194" i="2"/>
  <c r="BK195" i="2" l="1"/>
  <c r="BQ194" i="2"/>
  <c r="BK196" i="2" l="1"/>
  <c r="BQ195" i="2"/>
  <c r="BQ196" i="2" l="1"/>
  <c r="BK197" i="2"/>
  <c r="BQ197" i="2" l="1"/>
  <c r="BK198" i="2"/>
  <c r="BK199" i="2" l="1"/>
  <c r="BQ198" i="2"/>
  <c r="BK200" i="2" l="1"/>
  <c r="BQ199" i="2"/>
  <c r="BQ200" i="2" l="1"/>
  <c r="BK201" i="2"/>
  <c r="BQ201" i="2" l="1"/>
  <c r="BK202" i="2"/>
  <c r="BK203" i="2" l="1"/>
  <c r="BQ202" i="2"/>
  <c r="BQ203" i="2" l="1"/>
  <c r="BK204" i="2"/>
  <c r="BQ204" i="2" l="1"/>
  <c r="BK205" i="2"/>
  <c r="BQ205" i="2" l="1"/>
  <c r="BK206" i="2"/>
  <c r="BK207" i="2" l="1"/>
  <c r="BQ206" i="2"/>
  <c r="BQ207" i="2" l="1"/>
  <c r="BK208" i="2"/>
  <c r="BQ208" i="2" l="1"/>
  <c r="BK209" i="2"/>
  <c r="BQ209" i="2" l="1"/>
  <c r="BK210" i="2"/>
  <c r="BK211" i="2" l="1"/>
  <c r="BQ210" i="2"/>
  <c r="BQ211" i="2" l="1"/>
  <c r="BK212" i="2"/>
  <c r="BQ212" i="2" l="1"/>
  <c r="BK213" i="2"/>
  <c r="BQ213" i="2" l="1"/>
  <c r="BK214" i="2"/>
  <c r="BK215" i="2" l="1"/>
  <c r="BQ214" i="2"/>
  <c r="BK216" i="2" l="1"/>
  <c r="BQ215" i="2"/>
  <c r="BQ216" i="2" l="1"/>
  <c r="BK217" i="2"/>
  <c r="BQ217" i="2" l="1"/>
  <c r="BK218" i="2"/>
  <c r="BK219" i="2" l="1"/>
  <c r="BQ218" i="2"/>
  <c r="BQ219" i="2" l="1"/>
  <c r="BK220" i="2"/>
  <c r="BQ220" i="2" l="1"/>
  <c r="BK221" i="2"/>
  <c r="BQ221" i="2" l="1"/>
  <c r="BK222" i="2"/>
  <c r="BK223" i="2" l="1"/>
  <c r="BQ222" i="2"/>
  <c r="BQ223" i="2" l="1"/>
  <c r="BK224" i="2"/>
  <c r="BQ224" i="2" l="1"/>
  <c r="BK225" i="2"/>
  <c r="BQ225" i="2" l="1"/>
  <c r="BK226" i="2"/>
  <c r="BK227" i="2" l="1"/>
  <c r="BQ226" i="2"/>
  <c r="BK228" i="2" l="1"/>
  <c r="BQ227" i="2"/>
  <c r="BQ228" i="2" l="1"/>
  <c r="BK229" i="2"/>
  <c r="BQ229" i="2" l="1"/>
  <c r="BK230" i="2"/>
  <c r="BK231" i="2" l="1"/>
  <c r="BQ230" i="2"/>
  <c r="BK232" i="2" l="1"/>
  <c r="BQ231" i="2"/>
  <c r="BQ232" i="2" l="1"/>
  <c r="BK233" i="2"/>
  <c r="BQ233" i="2" l="1"/>
  <c r="BK234" i="2"/>
  <c r="BK235" i="2" l="1"/>
  <c r="BQ234" i="2"/>
  <c r="BQ235" i="2" l="1"/>
  <c r="BK236" i="2"/>
  <c r="BQ236" i="2" l="1"/>
  <c r="BK237" i="2"/>
  <c r="BQ237" i="2" l="1"/>
  <c r="BK238" i="2"/>
  <c r="BK239" i="2" l="1"/>
  <c r="BQ238" i="2"/>
  <c r="BQ239" i="2" l="1"/>
  <c r="BK240" i="2"/>
  <c r="BQ240" i="2" l="1"/>
  <c r="BK241" i="2"/>
  <c r="BQ241" i="2" l="1"/>
  <c r="BK242" i="2"/>
  <c r="BK243" i="2" l="1"/>
  <c r="BQ242" i="2"/>
  <c r="BQ243" i="2" l="1"/>
  <c r="BK244" i="2"/>
  <c r="BQ244" i="2" l="1"/>
  <c r="BK245" i="2"/>
  <c r="BQ245" i="2" l="1"/>
  <c r="BK246" i="2"/>
  <c r="BK247" i="2" l="1"/>
  <c r="BQ246" i="2"/>
  <c r="BQ247" i="2" l="1"/>
  <c r="BK248" i="2"/>
  <c r="BK249" i="2" l="1"/>
  <c r="BQ248" i="2"/>
  <c r="BK250" i="2" l="1"/>
  <c r="BQ249" i="2"/>
  <c r="BK251" i="2" l="1"/>
  <c r="BQ250" i="2"/>
  <c r="BQ251" i="2" l="1"/>
  <c r="BK252" i="2"/>
  <c r="BK253" i="2" l="1"/>
  <c r="BQ252" i="2"/>
  <c r="BK254" i="2" l="1"/>
  <c r="BQ253" i="2"/>
  <c r="BQ254" i="2" l="1"/>
  <c r="BK255" i="2"/>
  <c r="BK256" i="2" l="1"/>
  <c r="BQ255" i="2"/>
  <c r="BK257" i="2" l="1"/>
  <c r="BQ256" i="2"/>
  <c r="BK258" i="2" l="1"/>
  <c r="BQ257" i="2"/>
  <c r="BK259" i="2" l="1"/>
  <c r="BQ258" i="2"/>
  <c r="BQ259" i="2" l="1"/>
  <c r="BK260" i="2"/>
  <c r="BK261" i="2" l="1"/>
  <c r="BQ260" i="2"/>
  <c r="BQ261" i="2" l="1"/>
  <c r="BK262" i="2"/>
  <c r="BQ262" i="2" l="1"/>
  <c r="BK263" i="2"/>
  <c r="BQ263" i="2" l="1"/>
  <c r="BK264" i="2"/>
  <c r="BK265" i="2" l="1"/>
  <c r="BQ264" i="2"/>
  <c r="BK266" i="2" l="1"/>
  <c r="BQ265" i="2"/>
  <c r="BQ266" i="2" l="1"/>
  <c r="BK267" i="2"/>
  <c r="BK268" i="2" l="1"/>
  <c r="BQ267" i="2"/>
  <c r="BK269" i="2" l="1"/>
  <c r="BQ268" i="2"/>
  <c r="BK270" i="2" l="1"/>
  <c r="BQ269" i="2"/>
  <c r="BQ270" i="2" l="1"/>
  <c r="BK271" i="2"/>
  <c r="BQ271" i="2" l="1"/>
  <c r="BK272" i="2"/>
  <c r="BK273" i="2" l="1"/>
  <c r="BQ272" i="2"/>
  <c r="BK274" i="2" l="1"/>
  <c r="BQ273" i="2"/>
  <c r="BK275" i="2" l="1"/>
  <c r="BQ274" i="2"/>
  <c r="BQ275" i="2" l="1"/>
  <c r="BK276" i="2"/>
  <c r="BK277" i="2" l="1"/>
  <c r="BQ276" i="2"/>
  <c r="BK278" i="2" l="1"/>
  <c r="BQ277" i="2"/>
  <c r="BQ278" i="2" l="1"/>
  <c r="BK279" i="2"/>
  <c r="BK280" i="2" l="1"/>
  <c r="BQ279" i="2"/>
  <c r="BK281" i="2" l="1"/>
  <c r="BQ280" i="2"/>
  <c r="BK282" i="2" l="1"/>
  <c r="BQ281" i="2"/>
  <c r="BQ282" i="2" l="1"/>
  <c r="BK283" i="2"/>
  <c r="BQ283" i="2" l="1"/>
  <c r="BK284" i="2"/>
  <c r="BK285" i="2" l="1"/>
  <c r="BQ284" i="2"/>
  <c r="BQ285" i="2" l="1"/>
  <c r="BK286" i="2"/>
  <c r="BQ286" i="2" l="1"/>
  <c r="BK287" i="2"/>
  <c r="BK288" i="2" l="1"/>
  <c r="BQ287" i="2"/>
  <c r="BK289" i="2" l="1"/>
  <c r="BQ288" i="2"/>
  <c r="BK290" i="2" l="1"/>
  <c r="BQ289" i="2"/>
  <c r="BK291" i="2" l="1"/>
  <c r="BQ290" i="2"/>
  <c r="BQ291" i="2" l="1"/>
  <c r="BK292" i="2"/>
  <c r="BK293" i="2" l="1"/>
  <c r="BQ292" i="2"/>
  <c r="BK294" i="2" l="1"/>
  <c r="BQ293" i="2"/>
  <c r="BQ294" i="2" l="1"/>
  <c r="BK295" i="2"/>
  <c r="BQ295" i="2" l="1"/>
  <c r="BK296" i="2"/>
  <c r="BK297" i="2" l="1"/>
  <c r="BQ296" i="2"/>
  <c r="BQ297" i="2" l="1"/>
  <c r="BK298" i="2"/>
  <c r="BQ298" i="2" l="1"/>
  <c r="BK299" i="2"/>
  <c r="BQ299" i="2" l="1"/>
  <c r="BK300" i="2"/>
  <c r="BK301" i="2" l="1"/>
  <c r="BQ300" i="2"/>
  <c r="BQ301" i="2" l="1"/>
  <c r="BK302" i="2"/>
  <c r="BK303" i="2" l="1"/>
  <c r="BQ302" i="2"/>
  <c r="BK304" i="2" l="1"/>
  <c r="BQ303" i="2"/>
  <c r="BK305" i="2" l="1"/>
  <c r="BQ304" i="2"/>
  <c r="BK306" i="2" l="1"/>
  <c r="BQ305" i="2"/>
  <c r="BK307" i="2" l="1"/>
  <c r="BQ306" i="2"/>
  <c r="BQ307" i="2" l="1"/>
  <c r="BK308" i="2"/>
  <c r="BK309" i="2" l="1"/>
  <c r="BQ308" i="2"/>
  <c r="BQ309" i="2" l="1"/>
  <c r="BK310" i="2"/>
  <c r="BQ310" i="2" l="1"/>
  <c r="BK311" i="2"/>
  <c r="BQ311" i="2" l="1"/>
  <c r="BK312" i="2"/>
  <c r="BK313" i="2" l="1"/>
  <c r="BQ312" i="2"/>
  <c r="BQ313" i="2" l="1"/>
  <c r="BK314" i="2"/>
  <c r="BK315" i="2" l="1"/>
  <c r="BQ314" i="2"/>
  <c r="BQ315" i="2" l="1"/>
  <c r="BK316" i="2"/>
  <c r="BK317" i="2" l="1"/>
  <c r="BQ316" i="2"/>
  <c r="BK318" i="2" l="1"/>
  <c r="BQ317" i="2"/>
  <c r="BQ318" i="2" l="1"/>
  <c r="BK319" i="2"/>
  <c r="BK320" i="2" l="1"/>
  <c r="BQ319" i="2"/>
  <c r="BK321" i="2" l="1"/>
  <c r="BQ320" i="2"/>
  <c r="BK322" i="2" l="1"/>
  <c r="BQ321" i="2"/>
  <c r="BK323" i="2" l="1"/>
  <c r="BQ322" i="2"/>
  <c r="BQ323" i="2" l="1"/>
  <c r="BK324" i="2"/>
  <c r="BK325" i="2" l="1"/>
  <c r="BQ324" i="2"/>
  <c r="BQ325" i="2" l="1"/>
  <c r="BK326" i="2"/>
  <c r="BQ326" i="2" l="1"/>
  <c r="BK327" i="2"/>
  <c r="BQ327" i="2" l="1"/>
  <c r="BK328" i="2"/>
  <c r="BK329" i="2" l="1"/>
  <c r="BQ328" i="2"/>
  <c r="BK330" i="2" l="1"/>
  <c r="BQ329" i="2"/>
  <c r="BQ330" i="2" l="1"/>
  <c r="BK331" i="2"/>
  <c r="BK332" i="2" l="1"/>
  <c r="BQ331" i="2"/>
  <c r="BK333" i="2" l="1"/>
  <c r="BQ332" i="2"/>
  <c r="BK334" i="2" l="1"/>
  <c r="BQ333" i="2"/>
  <c r="BQ334" i="2" l="1"/>
  <c r="BK335" i="2"/>
  <c r="BK336" i="2" l="1"/>
  <c r="BQ335" i="2"/>
  <c r="BK337" i="2" l="1"/>
  <c r="BQ336" i="2"/>
  <c r="BK338" i="2" l="1"/>
  <c r="BQ337" i="2"/>
  <c r="BK339" i="2" l="1"/>
  <c r="BQ338" i="2"/>
  <c r="BQ339" i="2" l="1"/>
  <c r="BK340" i="2"/>
  <c r="BK341" i="2" l="1"/>
  <c r="BQ340" i="2"/>
  <c r="BK342" i="2" l="1"/>
  <c r="BQ341" i="2"/>
  <c r="BQ342" i="2" l="1"/>
  <c r="BK343" i="2"/>
  <c r="BK344" i="2" l="1"/>
  <c r="BQ343" i="2"/>
  <c r="BK345" i="2" l="1"/>
  <c r="BQ344" i="2"/>
  <c r="BK346" i="2" l="1"/>
  <c r="BQ345" i="2"/>
  <c r="BQ346" i="2" l="1"/>
  <c r="BK347" i="2"/>
  <c r="BQ347" i="2" l="1"/>
  <c r="BK348" i="2"/>
  <c r="BK349" i="2" l="1"/>
  <c r="BQ348" i="2"/>
  <c r="BQ349" i="2" l="1"/>
  <c r="BK350" i="2"/>
  <c r="BQ350" i="2" l="1"/>
  <c r="BK351" i="2"/>
  <c r="BK352" i="2" l="1"/>
  <c r="BQ351" i="2"/>
  <c r="BK353" i="2" l="1"/>
  <c r="BQ352" i="2"/>
  <c r="BK354" i="2" l="1"/>
  <c r="BQ353" i="2"/>
  <c r="BQ354" i="2" l="1"/>
  <c r="BK355" i="2"/>
  <c r="BK356" i="2" l="1"/>
  <c r="BQ355" i="2"/>
  <c r="BK357" i="2" l="1"/>
  <c r="BQ356" i="2"/>
  <c r="BK358" i="2" l="1"/>
  <c r="BQ357" i="2"/>
  <c r="BQ358" i="2" l="1"/>
  <c r="BK359" i="2"/>
  <c r="BK360" i="2" l="1"/>
  <c r="BQ359" i="2"/>
  <c r="BQ360" i="2" l="1"/>
  <c r="BK361" i="2"/>
  <c r="BK362" i="2" l="1"/>
  <c r="BQ361" i="2"/>
  <c r="BK363" i="2" l="1"/>
  <c r="BQ362" i="2"/>
  <c r="BK364" i="2" l="1"/>
  <c r="BQ363" i="2"/>
  <c r="BQ364" i="2" l="1"/>
  <c r="BK365" i="2"/>
  <c r="BK366" i="2" l="1"/>
  <c r="BQ365" i="2"/>
  <c r="BQ366" i="2" l="1"/>
  <c r="BK367" i="2"/>
  <c r="BQ367" i="2" l="1"/>
  <c r="BK368" i="2"/>
  <c r="BQ368" i="2" l="1"/>
  <c r="BK369" i="2"/>
  <c r="BQ369" i="2" l="1"/>
  <c r="BK370" i="2"/>
  <c r="BQ370" i="2" l="1"/>
  <c r="BK371" i="2"/>
  <c r="BK372" i="2" l="1"/>
  <c r="BQ371" i="2"/>
  <c r="BQ372" i="2" l="1"/>
  <c r="BK373" i="2"/>
  <c r="BK374" i="2" l="1"/>
  <c r="BQ373" i="2"/>
  <c r="BK375" i="2" l="1"/>
  <c r="BQ374" i="2"/>
  <c r="BK376" i="2" l="1"/>
  <c r="BQ375" i="2"/>
  <c r="BQ376" i="2" l="1"/>
  <c r="BK377" i="2"/>
  <c r="BK378" i="2" l="1"/>
  <c r="BQ377" i="2"/>
  <c r="BQ378" i="2" l="1"/>
  <c r="BK379" i="2"/>
  <c r="BK380" i="2" l="1"/>
  <c r="BQ379" i="2"/>
  <c r="BQ380" i="2" l="1"/>
  <c r="BK381" i="2"/>
  <c r="BQ381" i="2" l="1"/>
  <c r="BK382" i="2"/>
  <c r="BK383" i="2" l="1"/>
  <c r="BQ382" i="2"/>
  <c r="BQ383" i="2" l="1"/>
  <c r="BK384" i="2"/>
  <c r="BQ384" i="2" l="1"/>
  <c r="BK385" i="2"/>
  <c r="BQ385" i="2" l="1"/>
  <c r="BK386" i="2"/>
  <c r="BQ386" i="2" l="1"/>
  <c r="BK387" i="2"/>
  <c r="BK388" i="2" l="1"/>
  <c r="BQ387" i="2"/>
  <c r="BQ388" i="2" l="1"/>
  <c r="BK389" i="2"/>
  <c r="BK390" i="2" l="1"/>
  <c r="BQ389" i="2"/>
  <c r="BK391" i="2" l="1"/>
  <c r="BQ390" i="2"/>
  <c r="BK392" i="2" l="1"/>
  <c r="BQ391" i="2"/>
  <c r="BQ392" i="2" l="1"/>
  <c r="BK393" i="2"/>
  <c r="BQ393" i="2" l="1"/>
  <c r="BK394" i="2"/>
  <c r="BK395" i="2" l="1"/>
  <c r="BQ394" i="2"/>
  <c r="BQ395" i="2" l="1"/>
  <c r="BK396" i="2"/>
  <c r="BQ396" i="2" l="1"/>
  <c r="BK397" i="2"/>
  <c r="BQ397" i="2" l="1"/>
  <c r="BK398" i="2"/>
  <c r="BK399" i="2" l="1"/>
  <c r="BQ398" i="2"/>
  <c r="BQ399" i="2" l="1"/>
  <c r="BK400" i="2"/>
  <c r="BQ400" i="2" l="1"/>
  <c r="BK401" i="2"/>
  <c r="BQ401" i="2" l="1"/>
  <c r="BK402" i="2"/>
  <c r="BQ402" i="2" l="1"/>
  <c r="BK403" i="2"/>
  <c r="BQ403" i="2" l="1"/>
  <c r="BK404" i="2"/>
  <c r="BQ404" i="2" l="1"/>
  <c r="BK405" i="2"/>
  <c r="BQ405" i="2" l="1"/>
  <c r="BK406" i="2"/>
  <c r="BQ406" i="2" l="1"/>
  <c r="BK407" i="2"/>
  <c r="BQ407" i="2" l="1"/>
  <c r="BK408" i="2"/>
  <c r="BQ408" i="2" l="1"/>
  <c r="BK409" i="2"/>
  <c r="BQ409" i="2" l="1"/>
  <c r="BK410" i="2"/>
  <c r="BQ410" i="2" l="1"/>
  <c r="BK411" i="2"/>
  <c r="BK412" i="2" l="1"/>
  <c r="BQ411" i="2"/>
  <c r="BQ412" i="2" l="1"/>
  <c r="BK413" i="2"/>
  <c r="BQ413" i="2" l="1"/>
  <c r="BK414" i="2"/>
  <c r="BK415" i="2" l="1"/>
  <c r="BQ414" i="2"/>
  <c r="BQ415" i="2" l="1"/>
  <c r="BK416" i="2"/>
  <c r="BQ416" i="2" l="1"/>
  <c r="BK417" i="2"/>
  <c r="BQ417" i="2" l="1"/>
  <c r="BK418" i="2"/>
  <c r="BQ418" i="2" l="1"/>
  <c r="BK419" i="2"/>
  <c r="BQ419" i="2" l="1"/>
  <c r="BK420" i="2"/>
  <c r="BQ420" i="2" l="1"/>
  <c r="BK421" i="2"/>
  <c r="BK422" i="2" l="1"/>
  <c r="BQ421" i="2"/>
  <c r="BK423" i="2" l="1"/>
  <c r="BQ422" i="2"/>
  <c r="BQ423" i="2" l="1"/>
  <c r="BK424" i="2"/>
  <c r="BK425" i="2" l="1"/>
  <c r="BQ424" i="2"/>
  <c r="BK426" i="2" l="1"/>
  <c r="BQ425" i="2"/>
  <c r="BK427" i="2" l="1"/>
  <c r="BQ426" i="2"/>
  <c r="BQ427" i="2" l="1"/>
  <c r="BK428" i="2"/>
  <c r="BK429" i="2" l="1"/>
  <c r="BQ428" i="2"/>
  <c r="BK430" i="2" l="1"/>
  <c r="BQ429" i="2"/>
  <c r="BK431" i="2" l="1"/>
  <c r="BQ430" i="2"/>
  <c r="BQ431" i="2" l="1"/>
  <c r="BK432" i="2"/>
  <c r="BK433" i="2" l="1"/>
  <c r="BQ432" i="2"/>
  <c r="BK434" i="2" l="1"/>
  <c r="BQ433" i="2"/>
  <c r="BK435" i="2" l="1"/>
  <c r="BQ434" i="2"/>
  <c r="BQ435" i="2" l="1"/>
  <c r="BK436" i="2"/>
  <c r="BK437" i="2" l="1"/>
  <c r="BQ436" i="2"/>
  <c r="BK438" i="2" l="1"/>
  <c r="BQ437" i="2"/>
  <c r="BK439" i="2" l="1"/>
  <c r="BQ438" i="2"/>
  <c r="BQ439" i="2" l="1"/>
  <c r="BK440" i="2"/>
  <c r="BK441" i="2" l="1"/>
  <c r="BQ440" i="2"/>
  <c r="BK442" i="2" l="1"/>
  <c r="BQ441" i="2"/>
  <c r="BK443" i="2" l="1"/>
  <c r="BQ442" i="2"/>
  <c r="BQ443" i="2" l="1"/>
  <c r="BK444" i="2"/>
  <c r="BK445" i="2" l="1"/>
  <c r="BQ444" i="2"/>
  <c r="BK446" i="2" l="1"/>
  <c r="BQ445" i="2"/>
  <c r="BK447" i="2" l="1"/>
  <c r="BQ446" i="2"/>
  <c r="BQ447" i="2" l="1"/>
  <c r="BK448" i="2"/>
  <c r="BK449" i="2" l="1"/>
  <c r="BQ448" i="2"/>
  <c r="BK450" i="2" l="1"/>
  <c r="BQ449" i="2"/>
  <c r="BK451" i="2" l="1"/>
  <c r="BQ450" i="2"/>
  <c r="BQ451" i="2" l="1"/>
  <c r="BK452" i="2"/>
  <c r="BK453" i="2" l="1"/>
  <c r="BQ452" i="2"/>
  <c r="BK454" i="2" l="1"/>
  <c r="BQ453" i="2"/>
  <c r="BK455" i="2" l="1"/>
  <c r="BQ454" i="2"/>
  <c r="BQ455" i="2" l="1"/>
  <c r="BK456" i="2"/>
  <c r="BK457" i="2" l="1"/>
  <c r="BQ456" i="2"/>
  <c r="BK458" i="2" l="1"/>
  <c r="BQ457" i="2"/>
  <c r="BK459" i="2" l="1"/>
  <c r="BQ458" i="2"/>
  <c r="BQ459" i="2" l="1"/>
  <c r="BK460" i="2"/>
  <c r="BK461" i="2" l="1"/>
  <c r="BQ460" i="2"/>
  <c r="BK462" i="2" l="1"/>
  <c r="BQ461" i="2"/>
  <c r="BK463" i="2" l="1"/>
  <c r="BQ462" i="2"/>
  <c r="BQ463" i="2" l="1"/>
  <c r="BK464" i="2"/>
  <c r="BK465" i="2" l="1"/>
  <c r="BQ464" i="2"/>
  <c r="BK466" i="2" l="1"/>
  <c r="BQ465" i="2"/>
  <c r="BK467" i="2" l="1"/>
  <c r="BQ466" i="2"/>
  <c r="BQ467" i="2" l="1"/>
  <c r="BK468" i="2"/>
  <c r="BK469" i="2" l="1"/>
  <c r="BQ468" i="2"/>
  <c r="BK470" i="2" l="1"/>
  <c r="BQ469" i="2"/>
  <c r="BK471" i="2" l="1"/>
  <c r="BQ470" i="2"/>
  <c r="BQ471" i="2" l="1"/>
  <c r="BK472" i="2"/>
  <c r="BK473" i="2" l="1"/>
  <c r="BQ472" i="2"/>
  <c r="BK474" i="2" l="1"/>
  <c r="BQ473" i="2"/>
  <c r="BK475" i="2" l="1"/>
  <c r="BQ474" i="2"/>
  <c r="BQ475" i="2" l="1"/>
  <c r="BK476" i="2"/>
  <c r="BQ476" i="2" l="1"/>
  <c r="BK477" i="2"/>
  <c r="BK478" i="2" l="1"/>
  <c r="BQ477" i="2"/>
  <c r="BK479" i="2" l="1"/>
  <c r="BQ478" i="2"/>
  <c r="BQ479" i="2" l="1"/>
  <c r="BK480" i="2"/>
  <c r="BK481" i="2" l="1"/>
  <c r="BQ480" i="2"/>
  <c r="BK482" i="2" l="1"/>
  <c r="BQ481" i="2"/>
  <c r="BK483" i="2" l="1"/>
  <c r="BQ482" i="2"/>
  <c r="BQ483" i="2" l="1"/>
  <c r="BK484" i="2"/>
  <c r="BQ484" i="2" l="1"/>
  <c r="BK485" i="2"/>
  <c r="BK486" i="2" l="1"/>
  <c r="BQ485" i="2"/>
  <c r="BK487" i="2" l="1"/>
  <c r="BQ486" i="2"/>
  <c r="BQ487" i="2" l="1"/>
  <c r="BK488" i="2"/>
  <c r="BK489" i="2" l="1"/>
  <c r="BQ488" i="2"/>
  <c r="BQ489" i="2" l="1"/>
  <c r="BK490" i="2"/>
  <c r="BK491" i="2" l="1"/>
  <c r="BQ490" i="2"/>
  <c r="BK492" i="2" l="1"/>
  <c r="BQ491" i="2"/>
  <c r="BK493" i="2" l="1"/>
  <c r="BQ492" i="2"/>
  <c r="BQ493" i="2" l="1"/>
  <c r="BK494" i="2"/>
  <c r="BK495" i="2" l="1"/>
  <c r="BQ494" i="2"/>
  <c r="BK496" i="2" l="1"/>
  <c r="BQ495" i="2"/>
  <c r="BK497" i="2" l="1"/>
  <c r="BQ496" i="2"/>
  <c r="BQ497" i="2" l="1"/>
  <c r="BK498" i="2"/>
  <c r="BK499" i="2" l="1"/>
  <c r="BQ498" i="2"/>
  <c r="BK500" i="2" l="1"/>
  <c r="BQ499" i="2"/>
  <c r="BK501" i="2" l="1"/>
  <c r="BQ500" i="2"/>
  <c r="BQ501" i="2" l="1"/>
  <c r="BK502" i="2"/>
  <c r="BK503" i="2" l="1"/>
  <c r="BQ502" i="2"/>
  <c r="BK504" i="2" l="1"/>
  <c r="BQ503" i="2"/>
  <c r="BK505" i="2" l="1"/>
  <c r="BQ504" i="2"/>
  <c r="BQ505" i="2" l="1"/>
  <c r="BK506" i="2"/>
  <c r="BK507" i="2" l="1"/>
  <c r="BQ506" i="2"/>
  <c r="BK508" i="2" l="1"/>
  <c r="BQ507" i="2"/>
  <c r="BK509" i="2" l="1"/>
  <c r="BQ508" i="2"/>
  <c r="BQ509" i="2" l="1"/>
  <c r="BK510" i="2"/>
  <c r="BK511" i="2" l="1"/>
  <c r="BQ510" i="2"/>
  <c r="BK512" i="2" l="1"/>
  <c r="BQ511" i="2"/>
  <c r="BK513" i="2" l="1"/>
  <c r="BQ512" i="2"/>
  <c r="BQ513" i="2" l="1"/>
  <c r="BK514" i="2"/>
  <c r="BK515" i="2" l="1"/>
  <c r="BQ514" i="2"/>
  <c r="BK516" i="2" l="1"/>
  <c r="BQ515" i="2"/>
  <c r="BK517" i="2" l="1"/>
  <c r="BQ516" i="2"/>
  <c r="BQ517" i="2" l="1"/>
  <c r="BK518" i="2"/>
  <c r="BK519" i="2" l="1"/>
  <c r="BQ518" i="2"/>
  <c r="BK520" i="2" l="1"/>
  <c r="BQ519" i="2"/>
  <c r="BK521" i="2" l="1"/>
  <c r="BQ520" i="2"/>
  <c r="BQ521" i="2" l="1"/>
  <c r="BK522" i="2"/>
  <c r="BK523" i="2" l="1"/>
  <c r="BQ522" i="2"/>
  <c r="BK524" i="2" l="1"/>
  <c r="BQ523" i="2"/>
  <c r="BK525" i="2" l="1"/>
  <c r="BQ524" i="2"/>
  <c r="BQ525" i="2" l="1"/>
  <c r="BK526" i="2"/>
  <c r="BK527" i="2" l="1"/>
  <c r="BQ526" i="2"/>
  <c r="BK528" i="2" l="1"/>
  <c r="BQ527" i="2"/>
  <c r="BK529" i="2" l="1"/>
  <c r="BQ528" i="2"/>
  <c r="BQ529" i="2" l="1"/>
  <c r="BK530" i="2"/>
  <c r="BK531" i="2" l="1"/>
  <c r="BQ530" i="2"/>
  <c r="BK532" i="2" l="1"/>
  <c r="BQ531" i="2"/>
  <c r="BK533" i="2" l="1"/>
  <c r="BQ532" i="2"/>
  <c r="BQ533" i="2" l="1"/>
  <c r="BK534" i="2"/>
  <c r="BK535" i="2" l="1"/>
  <c r="BQ534" i="2"/>
  <c r="BK536" i="2" l="1"/>
  <c r="BQ535" i="2"/>
  <c r="BK537" i="2" l="1"/>
  <c r="BQ536" i="2"/>
  <c r="BQ537" i="2" l="1"/>
  <c r="BK538" i="2"/>
  <c r="BK539" i="2" l="1"/>
  <c r="BQ538" i="2"/>
  <c r="BK540" i="2" l="1"/>
  <c r="BQ539" i="2"/>
  <c r="BK541" i="2" l="1"/>
  <c r="BQ540" i="2"/>
  <c r="BQ541" i="2" l="1"/>
  <c r="BK542" i="2"/>
  <c r="BK543" i="2" l="1"/>
  <c r="BQ542" i="2"/>
  <c r="BK544" i="2" l="1"/>
  <c r="BQ543" i="2"/>
  <c r="BK545" i="2" l="1"/>
  <c r="BQ544" i="2"/>
  <c r="BQ545" i="2" l="1"/>
  <c r="BK546" i="2"/>
  <c r="BK547" i="2" l="1"/>
  <c r="BQ546" i="2"/>
  <c r="BK548" i="2" l="1"/>
  <c r="BQ547" i="2"/>
  <c r="BK549" i="2" l="1"/>
  <c r="BQ548" i="2"/>
  <c r="BQ549" i="2" l="1"/>
  <c r="BK550" i="2"/>
  <c r="BK551" i="2" l="1"/>
  <c r="BQ550" i="2"/>
  <c r="BK552" i="2" l="1"/>
  <c r="BQ551" i="2"/>
  <c r="BK553" i="2" l="1"/>
  <c r="BQ552" i="2"/>
  <c r="BQ553" i="2" l="1"/>
  <c r="BK554" i="2"/>
  <c r="BQ554" i="2" l="1"/>
  <c r="BK555" i="2"/>
  <c r="BQ555" i="2" l="1"/>
  <c r="BK556" i="2"/>
  <c r="BK557" i="2" l="1"/>
  <c r="BQ556" i="2"/>
  <c r="BQ557" i="2" l="1"/>
  <c r="BK558" i="2"/>
  <c r="BK559" i="2" l="1"/>
  <c r="BQ558" i="2"/>
  <c r="BQ559" i="2" l="1"/>
  <c r="BK560" i="2"/>
  <c r="BK561" i="2" l="1"/>
  <c r="BQ560" i="2"/>
  <c r="BQ561" i="2" l="1"/>
  <c r="BK562" i="2"/>
  <c r="BK563" i="2" l="1"/>
  <c r="BQ562" i="2"/>
  <c r="BK564" i="2" l="1"/>
  <c r="BQ563" i="2"/>
  <c r="BK565" i="2" l="1"/>
  <c r="BQ564" i="2"/>
  <c r="BQ565" i="2" l="1"/>
  <c r="BK566" i="2"/>
  <c r="BK567" i="2" l="1"/>
  <c r="BQ566" i="2"/>
  <c r="BK568" i="2" l="1"/>
  <c r="BQ567" i="2"/>
  <c r="BK569" i="2" l="1"/>
  <c r="BQ568" i="2"/>
  <c r="BQ569" i="2" l="1"/>
  <c r="BK570" i="2"/>
  <c r="BK571" i="2" l="1"/>
  <c r="BQ570" i="2"/>
  <c r="BK572" i="2" l="1"/>
  <c r="BQ571" i="2"/>
  <c r="BK573" i="2" l="1"/>
  <c r="BQ572" i="2"/>
  <c r="BQ573" i="2" l="1"/>
  <c r="BK574" i="2"/>
  <c r="BK575" i="2" l="1"/>
  <c r="BQ574" i="2"/>
  <c r="BK576" i="2" l="1"/>
  <c r="BQ575" i="2"/>
  <c r="BK577" i="2" l="1"/>
  <c r="BQ576" i="2"/>
  <c r="BQ577" i="2" l="1"/>
  <c r="BK578" i="2"/>
  <c r="BK579" i="2" l="1"/>
  <c r="BQ578" i="2"/>
  <c r="BK580" i="2" l="1"/>
  <c r="BQ579" i="2"/>
  <c r="BK581" i="2" l="1"/>
  <c r="BQ580" i="2"/>
  <c r="BQ581" i="2" l="1"/>
  <c r="BK582" i="2"/>
  <c r="BK583" i="2" l="1"/>
  <c r="BQ582" i="2"/>
  <c r="BK584" i="2" l="1"/>
  <c r="BQ583" i="2"/>
  <c r="BK585" i="2" l="1"/>
  <c r="BQ584" i="2"/>
  <c r="BQ585" i="2" l="1"/>
  <c r="BK586" i="2"/>
  <c r="BK587" i="2" l="1"/>
  <c r="BQ586" i="2"/>
  <c r="BK588" i="2" l="1"/>
  <c r="BQ587" i="2"/>
  <c r="BK589" i="2" l="1"/>
  <c r="BQ588" i="2"/>
  <c r="BQ589" i="2" l="1"/>
  <c r="BK590" i="2"/>
  <c r="BK591" i="2" l="1"/>
  <c r="BQ590" i="2"/>
  <c r="BK592" i="2" l="1"/>
  <c r="BQ591" i="2"/>
  <c r="BK593" i="2" l="1"/>
  <c r="BQ592" i="2"/>
  <c r="BQ593" i="2" l="1"/>
  <c r="BK594" i="2"/>
  <c r="BK595" i="2" l="1"/>
  <c r="BQ594" i="2"/>
  <c r="BK596" i="2" l="1"/>
  <c r="BQ595" i="2"/>
  <c r="BK597" i="2" l="1"/>
  <c r="BQ596" i="2"/>
  <c r="BQ597" i="2" l="1"/>
  <c r="BK598" i="2"/>
  <c r="BK599" i="2" l="1"/>
  <c r="BQ598" i="2"/>
  <c r="BK600" i="2" l="1"/>
  <c r="BQ599" i="2"/>
  <c r="BK601" i="2" l="1"/>
  <c r="BQ600" i="2"/>
  <c r="BQ601" i="2" l="1"/>
  <c r="BK602" i="2"/>
  <c r="BQ602" i="2" l="1"/>
  <c r="BK603" i="2"/>
  <c r="BK604" i="2" l="1"/>
  <c r="BQ603" i="2"/>
  <c r="BK605" i="2" l="1"/>
  <c r="BQ604" i="2"/>
  <c r="BQ605" i="2" l="1"/>
  <c r="BK606" i="2"/>
  <c r="BQ606" i="2" l="1"/>
  <c r="BK607" i="2"/>
  <c r="BK608" i="2" l="1"/>
  <c r="BQ607" i="2"/>
  <c r="BQ608" i="2" l="1"/>
  <c r="BK609" i="2"/>
  <c r="BK610" i="2" l="1"/>
  <c r="BQ609" i="2"/>
  <c r="BK611" i="2" l="1"/>
  <c r="BQ610" i="2"/>
  <c r="BQ611" i="2" l="1"/>
  <c r="BK612" i="2"/>
  <c r="BQ612" i="2" l="1"/>
  <c r="BK613" i="2"/>
  <c r="BK614" i="2" l="1"/>
  <c r="BQ613" i="2"/>
  <c r="BK615" i="2" l="1"/>
  <c r="BQ614" i="2"/>
  <c r="BQ615" i="2" l="1"/>
  <c r="BK616" i="2"/>
  <c r="BQ616" i="2" l="1"/>
  <c r="BK617" i="2"/>
  <c r="BK618" i="2" l="1"/>
  <c r="BQ617" i="2"/>
  <c r="BK619" i="2" l="1"/>
  <c r="BQ618" i="2"/>
  <c r="BQ619" i="2" l="1"/>
  <c r="BK620" i="2"/>
  <c r="BQ620" i="2" l="1"/>
  <c r="BK621" i="2"/>
  <c r="BK622" i="2" l="1"/>
  <c r="BQ621" i="2"/>
  <c r="BK623" i="2" l="1"/>
  <c r="BQ622" i="2"/>
  <c r="BQ623" i="2" l="1"/>
  <c r="BK624" i="2"/>
  <c r="BQ624" i="2" l="1"/>
  <c r="BK625" i="2"/>
  <c r="BK626" i="2" l="1"/>
  <c r="BQ625" i="2"/>
  <c r="BK627" i="2" l="1"/>
  <c r="BQ626" i="2"/>
  <c r="BQ627" i="2" l="1"/>
  <c r="BK628" i="2"/>
  <c r="BQ628" i="2" l="1"/>
  <c r="BK629" i="2"/>
  <c r="BK630" i="2" l="1"/>
  <c r="BQ629" i="2"/>
  <c r="BK631" i="2" l="1"/>
  <c r="BQ630" i="2"/>
  <c r="BQ631" i="2" l="1"/>
  <c r="BK632" i="2"/>
  <c r="BQ632" i="2" l="1"/>
  <c r="BK633" i="2"/>
  <c r="BK634" i="2" l="1"/>
  <c r="BQ633" i="2"/>
  <c r="BK635" i="2" l="1"/>
  <c r="BQ634" i="2"/>
  <c r="BQ635" i="2" l="1"/>
  <c r="BK636" i="2"/>
  <c r="BQ636" i="2" l="1"/>
  <c r="BK637" i="2"/>
  <c r="BK638" i="2" l="1"/>
  <c r="BQ637" i="2"/>
  <c r="BK639" i="2" l="1"/>
  <c r="BQ638" i="2"/>
  <c r="BQ639" i="2" l="1"/>
  <c r="BK640" i="2"/>
  <c r="BQ640" i="2" l="1"/>
  <c r="BK641" i="2"/>
  <c r="BK642" i="2" l="1"/>
  <c r="BQ641" i="2"/>
  <c r="BK643" i="2" l="1"/>
  <c r="BQ642" i="2"/>
  <c r="BQ643" i="2" l="1"/>
  <c r="BK644" i="2"/>
  <c r="BQ644" i="2" l="1"/>
  <c r="BK645" i="2"/>
  <c r="BK646" i="2" l="1"/>
  <c r="BQ645" i="2"/>
  <c r="BK647" i="2" l="1"/>
  <c r="BQ646" i="2"/>
  <c r="BQ647" i="2" l="1"/>
  <c r="BK648" i="2"/>
  <c r="BQ648" i="2" l="1"/>
  <c r="BK649" i="2"/>
  <c r="BK650" i="2" l="1"/>
  <c r="BQ649" i="2"/>
  <c r="BK651" i="2" l="1"/>
  <c r="BQ650" i="2"/>
  <c r="BQ651" i="2" l="1"/>
  <c r="BK652" i="2"/>
  <c r="BQ652" i="2" l="1"/>
  <c r="BK653" i="2"/>
  <c r="BK654" i="2" l="1"/>
  <c r="BQ653" i="2"/>
  <c r="BK655" i="2" l="1"/>
  <c r="BQ654" i="2"/>
  <c r="BQ655" i="2" l="1"/>
  <c r="BK656" i="2"/>
  <c r="BQ656" i="2" l="1"/>
  <c r="BK657" i="2"/>
  <c r="BK658" i="2" l="1"/>
  <c r="BQ657" i="2"/>
  <c r="BK659" i="2" l="1"/>
  <c r="BQ658" i="2"/>
  <c r="BQ659" i="2" l="1"/>
  <c r="BK660" i="2"/>
  <c r="BK661" i="2" l="1"/>
  <c r="BQ660" i="2"/>
  <c r="BK662" i="2" l="1"/>
  <c r="BQ661" i="2"/>
  <c r="BK663" i="2" l="1"/>
  <c r="BQ662" i="2"/>
  <c r="BK664" i="2" l="1"/>
  <c r="BQ663" i="2"/>
  <c r="BK665" i="2" l="1"/>
  <c r="BQ664" i="2"/>
  <c r="BK666" i="2" l="1"/>
  <c r="BQ665" i="2"/>
  <c r="BK667" i="2" l="1"/>
  <c r="BQ666" i="2"/>
  <c r="BK668" i="2" l="1"/>
  <c r="BQ667" i="2"/>
  <c r="BK669" i="2" l="1"/>
  <c r="BQ668" i="2"/>
  <c r="BK670" i="2" l="1"/>
  <c r="BQ669" i="2"/>
  <c r="BK671" i="2" l="1"/>
  <c r="BQ670" i="2"/>
  <c r="BK672" i="2" l="1"/>
  <c r="BQ671" i="2"/>
  <c r="BK673" i="2" l="1"/>
  <c r="BQ672" i="2"/>
  <c r="BK674" i="2" l="1"/>
  <c r="BQ673" i="2"/>
  <c r="BK675" i="2" l="1"/>
  <c r="BQ674" i="2"/>
  <c r="BK676" i="2" l="1"/>
  <c r="BQ675" i="2"/>
  <c r="BK677" i="2" l="1"/>
  <c r="BQ676" i="2"/>
  <c r="BK678" i="2" l="1"/>
  <c r="BQ677" i="2"/>
  <c r="BK679" i="2" l="1"/>
  <c r="BQ678" i="2"/>
  <c r="BK680" i="2" l="1"/>
  <c r="BQ679" i="2"/>
  <c r="BK681" i="2" l="1"/>
  <c r="BQ680" i="2"/>
  <c r="BK682" i="2" l="1"/>
  <c r="BQ681" i="2"/>
  <c r="BK683" i="2" l="1"/>
  <c r="BQ682" i="2"/>
  <c r="BK684" i="2" l="1"/>
  <c r="BQ683" i="2"/>
  <c r="BK685" i="2" l="1"/>
  <c r="BQ684" i="2"/>
  <c r="BK686" i="2" l="1"/>
  <c r="BQ685" i="2"/>
  <c r="BK687" i="2" l="1"/>
  <c r="BQ686" i="2"/>
  <c r="BK688" i="2" l="1"/>
  <c r="BQ687" i="2"/>
  <c r="BK689" i="2" l="1"/>
  <c r="BQ688" i="2"/>
  <c r="BK690" i="2" l="1"/>
  <c r="BQ689" i="2"/>
  <c r="BK691" i="2" l="1"/>
  <c r="BQ690" i="2"/>
  <c r="BK692" i="2" l="1"/>
  <c r="BQ691" i="2"/>
  <c r="BK693" i="2" l="1"/>
  <c r="BQ692" i="2"/>
  <c r="BK694" i="2" l="1"/>
  <c r="BQ693" i="2"/>
  <c r="BK695" i="2" l="1"/>
  <c r="BQ694" i="2"/>
  <c r="BK696" i="2" l="1"/>
  <c r="BQ695" i="2"/>
  <c r="BK697" i="2" l="1"/>
  <c r="BQ696" i="2"/>
  <c r="BK698" i="2" l="1"/>
  <c r="BQ697" i="2"/>
  <c r="BK699" i="2" l="1"/>
  <c r="BQ698" i="2"/>
  <c r="BK700" i="2" l="1"/>
  <c r="BQ699" i="2"/>
  <c r="BK701" i="2" l="1"/>
  <c r="BQ700" i="2"/>
  <c r="BK702" i="2" l="1"/>
  <c r="BQ701" i="2"/>
  <c r="BK703" i="2" l="1"/>
  <c r="BQ702" i="2"/>
  <c r="BK704" i="2" l="1"/>
  <c r="BQ703" i="2"/>
  <c r="BK705" i="2" l="1"/>
  <c r="BQ704" i="2"/>
  <c r="BK706" i="2" l="1"/>
  <c r="BQ705" i="2"/>
  <c r="BK707" i="2" l="1"/>
  <c r="BQ706" i="2"/>
  <c r="BK708" i="2" l="1"/>
  <c r="BQ707" i="2"/>
  <c r="BK709" i="2" l="1"/>
  <c r="BQ708" i="2"/>
  <c r="BK710" i="2" l="1"/>
  <c r="BQ709" i="2"/>
  <c r="BK711" i="2" l="1"/>
  <c r="BQ710" i="2"/>
  <c r="BQ711" i="2" l="1"/>
  <c r="BK712" i="2"/>
  <c r="BK713" i="2" l="1"/>
  <c r="BQ712" i="2"/>
  <c r="BK714" i="2" l="1"/>
  <c r="BQ713" i="2"/>
  <c r="BQ714" i="2" l="1"/>
  <c r="BK715" i="2"/>
  <c r="BK716" i="2" l="1"/>
  <c r="BQ715" i="2"/>
  <c r="BQ716" i="2" l="1"/>
  <c r="BK717" i="2"/>
  <c r="BK718" i="2" s="1"/>
  <c r="BK719" i="2" s="1"/>
  <c r="BK720" i="2" s="1"/>
  <c r="BQ720" i="2" l="1"/>
  <c r="BK721" i="2"/>
  <c r="BQ718" i="2"/>
  <c r="BQ717" i="2"/>
  <c r="BQ721" i="2" l="1"/>
  <c r="BK722" i="2"/>
  <c r="BQ719" i="2"/>
  <c r="BK723" i="2" l="1"/>
  <c r="BQ722" i="2"/>
  <c r="BQ723" i="2" l="1"/>
  <c r="BK724" i="2"/>
  <c r="BK725" i="2" l="1"/>
  <c r="BQ724" i="2"/>
  <c r="BK726" i="2" l="1"/>
  <c r="BK727" i="2" s="1"/>
  <c r="BQ725" i="2"/>
  <c r="BK728" i="2" l="1"/>
  <c r="BQ727" i="2"/>
  <c r="BQ726" i="2"/>
  <c r="BK729" i="2" l="1"/>
  <c r="BQ729" i="2" s="1"/>
  <c r="BQ728" i="2"/>
  <c r="BK730" i="2" l="1"/>
  <c r="BK731" i="2" l="1"/>
  <c r="BQ730" i="2"/>
  <c r="BQ731" i="2" l="1"/>
  <c r="BK732" i="2"/>
  <c r="BQ732" i="2" s="1"/>
  <c r="BK733" i="2" l="1"/>
  <c r="BK734" i="2" l="1"/>
  <c r="BQ733" i="2"/>
  <c r="BQ734" i="2" l="1"/>
  <c r="BK735" i="2"/>
  <c r="BK736" i="2" l="1"/>
  <c r="BK737" i="2" s="1"/>
  <c r="BQ735" i="2"/>
  <c r="BK738" i="2" l="1"/>
  <c r="BQ737" i="2"/>
  <c r="BQ736" i="2"/>
  <c r="BQ738" i="2" l="1"/>
  <c r="BK739" i="2"/>
  <c r="BK740" i="2" l="1"/>
  <c r="BQ739" i="2"/>
  <c r="BQ740" i="2" l="1"/>
  <c r="BK741" i="2"/>
  <c r="BK742" i="2" l="1"/>
  <c r="BQ741" i="2"/>
  <c r="BQ742" i="2" l="1"/>
  <c r="BK743" i="2"/>
  <c r="BK744" i="2" l="1"/>
  <c r="BQ743" i="2"/>
  <c r="BR747" i="2" l="1"/>
  <c r="BK749" i="2"/>
  <c r="BQ749" i="2" l="1"/>
  <c r="BR749" i="2" s="1"/>
  <c r="BK751" i="2"/>
  <c r="BQ751" i="2" s="1"/>
  <c r="BR751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<sst xmlns="http://schemas.openxmlformats.org/spreadsheetml/2006/main" count="1157" uniqueCount="525">
  <si>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</si>
  <si>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</si>
  <si>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</si>
  <si>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</si>
  <si>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</si>
  <si>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</si>
  <si>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</si>
  <si>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</si>
  <si>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</si>
  <si>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</si>
  <si>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</si>
  <si>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</si>
  <si>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</si>
  <si>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</si>
  <si>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</si>
  <si>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</si>
  <si>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</si>
  <si>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</si>
  <si>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</si>
  <si>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</si>
  <si>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</si>
  <si>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</si>
  <si>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</si>
  <si>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</si>
  <si>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</si>
  <si>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</si>
  <si>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</si>
  <si>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</si>
  <si>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</si>
  <si>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</si>
  <si>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</si>
  <si>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</si>
  <si>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</si>
  <si>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</si>
  <si>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</si>
  <si>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</si>
  <si>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</si>
  <si>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</si>
  <si>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</si>
  <si>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</si>
  <si>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</si>
  <si>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</si>
  <si>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</si>
  <si>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</si>
  <si>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</si>
  <si>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</si>
  <si>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</si>
  <si>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</si>
  <si>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</si>
  <si>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</si>
  <si>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</si>
  <si>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</si>
  <si>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</si>
  <si>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</si>
  <si>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</si>
  <si>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</si>
  <si>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</si>
  <si>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</si>
  <si>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</si>
  <si>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</si>
  <si>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</si>
  <si>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</si>
  <si>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</si>
  <si>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</si>
  <si>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</si>
  <si>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</si>
  <si>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</si>
  <si>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</si>
  <si>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</si>
  <si>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</si>
  <si>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</si>
  <si>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</si>
  <si>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</si>
  <si>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</si>
  <si>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</si>
  <si>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</si>
  <si>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</si>
  <si>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</si>
  <si>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</si>
  <si>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</si>
  <si>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</si>
  <si>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</si>
  <si>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</si>
  <si>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</si>
  <si>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</si>
  <si>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</si>
  <si>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</si>
  <si>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</si>
  <si>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</si>
  <si>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</si>
  <si>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</si>
  <si>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</si>
  <si>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</si>
  <si>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</si>
  <si>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</si>
  <si>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</si>
  <si>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</si>
  <si>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</si>
  <si>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</si>
  <si>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</si>
  <si>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</si>
  <si>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</si>
  <si>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</si>
  <si>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</si>
  <si>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</si>
  <si>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</si>
  <si>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</si>
  <si>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</si>
  <si>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</si>
  <si>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</si>
  <si>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</si>
  <si>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</si>
  <si>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</si>
  <si>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</si>
  <si>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</si>
  <si>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</si>
  <si>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</si>
  <si>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</si>
  <si>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</si>
  <si>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</si>
  <si>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</si>
  <si>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</si>
  <si>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</si>
  <si>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</si>
  <si>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</si>
  <si>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</si>
  <si>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</si>
  <si>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</si>
  <si>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</si>
  <si>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</si>
  <si>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</si>
  <si>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</si>
  <si>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</si>
  <si>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</si>
  <si>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</si>
  <si>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</si>
  <si>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</si>
  <si>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</si>
  <si>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</si>
  <si>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</si>
  <si>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</si>
  <si>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</si>
  <si>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</si>
  <si>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</si>
  <si>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</si>
  <si>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</si>
  <si>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</si>
  <si>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</si>
  <si>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</si>
  <si>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</si>
  <si>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</si>
  <si>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</si>
  <si>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</si>
  <si>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</si>
  <si>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</si>
  <si>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</si>
  <si>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</si>
  <si>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</si>
  <si>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</si>
  <si>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</si>
  <si>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</si>
  <si>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</si>
  <si>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</si>
  <si>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</si>
  <si>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</si>
  <si>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</si>
  <si>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</si>
  <si>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</si>
  <si>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</si>
  <si>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</si>
  <si>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</si>
  <si>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</si>
  <si>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</si>
  <si>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</si>
  <si>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</si>
  <si>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</si>
  <si>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</si>
  <si>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</si>
  <si>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</si>
  <si>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</si>
  <si>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</si>
  <si>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</si>
  <si>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</si>
  <si>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</si>
  <si>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</si>
  <si>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</si>
  <si>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</si>
  <si>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</si>
  <si>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</si>
  <si>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</si>
  <si>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</si>
  <si>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</si>
  <si>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</si>
  <si>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</si>
  <si>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</si>
  <si>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</si>
  <si>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</si>
  <si>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</si>
  <si>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</si>
  <si>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</si>
  <si>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</si>
  <si>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</si>
  <si>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</si>
  <si>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</si>
  <si>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</si>
  <si>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</si>
  <si>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</si>
  <si>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</si>
  <si>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</si>
  <si>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</si>
  <si>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</si>
  <si>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</si>
  <si>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</si>
  <si>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</si>
  <si>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</si>
  <si>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</si>
  <si>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</si>
  <si>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</si>
  <si>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</si>
  <si>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</si>
  <si>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</si>
  <si>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</si>
  <si>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</si>
  <si>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</si>
  <si>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</si>
  <si>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</si>
  <si>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</si>
  <si>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</si>
  <si>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</si>
  <si>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</si>
  <si>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</si>
  <si>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</si>
  <si>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</si>
  <si>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</si>
  <si>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</si>
  <si>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</si>
  <si>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</si>
  <si>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</si>
  <si>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</si>
  <si>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</si>
  <si>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</si>
  <si>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</si>
  <si>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</si>
  <si>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</si>
  <si>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</si>
  <si>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</si>
  <si>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</si>
  <si>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</si>
  <si>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</si>
  <si>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</si>
  <si>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</si>
  <si>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</si>
  <si>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</si>
  <si>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</si>
  <si>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</si>
  <si>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</si>
  <si>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</si>
  <si>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</si>
  <si>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</si>
  <si>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</si>
  <si>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</si>
  <si>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</si>
  <si>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</si>
  <si>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</si>
  <si>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</si>
  <si>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</si>
  <si>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</si>
  <si>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</si>
  <si>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</si>
  <si>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</si>
  <si>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</si>
  <si>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</si>
  <si>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</si>
  <si>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</si>
  <si>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</si>
  <si>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</si>
  <si>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</si>
  <si>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</si>
  <si>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</si>
  <si>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</si>
  <si>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</si>
  <si>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</si>
  <si>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</si>
  <si>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</si>
  <si>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</si>
  <si>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</si>
  <si>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</si>
  <si>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</si>
  <si>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</si>
  <si>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</si>
  <si>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</si>
  <si>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</si>
  <si>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</si>
  <si>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</si>
  <si>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</si>
  <si>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</si>
  <si>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</si>
  <si>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</si>
  <si>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</si>
  <si>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</si>
  <si>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</si>
  <si>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</si>
  <si>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</si>
  <si>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</si>
  <si>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</si>
  <si>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</si>
  <si>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</si>
  <si>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</si>
  <si>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</si>
  <si>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</si>
  <si>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</si>
  <si>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</si>
  <si>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</si>
  <si>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</si>
  <si>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</si>
  <si>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</si>
  <si>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</si>
  <si>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</si>
  <si>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</si>
  <si>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</si>
  <si>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</si>
  <si>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</si>
  <si>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</si>
  <si>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</si>
  <si>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</si>
  <si>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</si>
  <si>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</si>
  <si>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</si>
  <si>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</si>
  <si>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</si>
  <si>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</si>
  <si>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</si>
  <si>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</si>
  <si>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</si>
  <si>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</si>
  <si>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</si>
  <si>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</si>
  <si>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</si>
  <si>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</si>
  <si>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</si>
  <si>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</si>
  <si>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</si>
  <si>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</si>
  <si>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</si>
  <si>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</si>
  <si>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</si>
  <si>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</si>
  <si>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</si>
  <si>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</si>
  <si>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</si>
  <si>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</si>
  <si>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</si>
  <si>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</si>
  <si>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</si>
  <si>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</si>
  <si>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</si>
  <si>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</si>
  <si>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</si>
  <si>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</si>
  <si>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</si>
  <si>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</si>
  <si>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</si>
  <si>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</si>
  <si>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</si>
  <si>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</si>
  <si>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</si>
  <si>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</si>
  <si>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</si>
  <si>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</si>
  <si>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</si>
  <si>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</si>
  <si>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</si>
  <si>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</si>
  <si>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</si>
  <si>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</si>
  <si>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</si>
  <si>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</si>
  <si>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</si>
  <si>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</si>
  <si>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</si>
  <si>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</si>
  <si>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</si>
  <si>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</si>
  <si>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</si>
  <si>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</si>
  <si>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</si>
  <si>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</si>
  <si>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</si>
  <si>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</si>
  <si>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</si>
  <si>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</si>
  <si>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</si>
  <si>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</si>
  <si>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</si>
  <si>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</si>
  <si>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</si>
  <si>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</si>
  <si>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</si>
  <si>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</si>
  <si>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</si>
  <si>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</si>
  <si>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</si>
  <si>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</si>
  <si>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</si>
  <si>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</si>
  <si>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</si>
  <si>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</si>
  <si>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</si>
  <si>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</si>
  <si>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</si>
  <si>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</si>
  <si>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</si>
  <si>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</si>
  <si>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</si>
  <si>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</si>
  <si>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</si>
  <si>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</si>
  <si>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</si>
  <si>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</si>
  <si>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</si>
  <si>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</si>
  <si>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</si>
  <si>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</si>
  <si>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</si>
  <si>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</si>
  <si>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</si>
  <si>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</si>
  <si>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</si>
  <si>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</si>
  <si>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</si>
  <si>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</si>
  <si>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</si>
  <si>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</si>
  <si>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</si>
  <si>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</si>
  <si>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</si>
  <si>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</si>
  <si>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</si>
  <si>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</si>
  <si>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</si>
  <si>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</si>
  <si>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</si>
  <si>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</si>
  <si>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</si>
  <si>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</si>
  <si>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</si>
  <si>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</si>
  <si>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</si>
  <si>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</si>
  <si>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</si>
  <si>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</si>
  <si>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</si>
  <si>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</si>
  <si>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</si>
  <si>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</si>
  <si>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</si>
  <si>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</si>
  <si>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</si>
  <si>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</si>
  <si>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</si>
  <si>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</si>
  <si>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</si>
  <si>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</si>
  <si>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</si>
  <si>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</si>
  <si>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</si>
  <si>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</si>
  <si>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</si>
  <si>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</si>
  <si>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</si>
  <si>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</si>
  <si>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</si>
  <si>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</si>
  <si>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</si>
  <si>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</si>
  <si>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</si>
  <si>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</si>
  <si>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</si>
  <si>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</si>
  <si>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</si>
  <si>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</si>
  <si>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</si>
  <si>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</si>
  <si>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</si>
  <si>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</si>
  <si>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</si>
  <si>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</si>
  <si>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</si>
  <si>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</si>
  <si>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</si>
  <si>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</si>
  <si>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</si>
  <si>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</si>
  <si>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</si>
  <si>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</si>
  <si>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</si>
  <si>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</si>
  <si>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</si>
  <si>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</si>
  <si>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</si>
  <si>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</si>
  <si>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</si>
  <si>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</si>
  <si>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</si>
  <si>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</si>
  <si>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</si>
  <si>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</si>
  <si>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</si>
  <si>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</si>
  <si>
    <t>Wells Fargo (OpenArc)</t>
  </si>
  <si>
    <t>Northwest Tri-County I.U.</t>
  </si>
  <si>
    <t>WEBSENSE SECURITY</t>
  </si>
  <si>
    <t>Transer from General Fund</t>
  </si>
  <si>
    <t>September Interest</t>
  </si>
  <si>
    <t>WCSD General Fund</t>
  </si>
  <si>
    <t>Reimb. Gov Connection</t>
  </si>
  <si>
    <t>November Interest</t>
  </si>
  <si>
    <t>Technology</t>
  </si>
  <si>
    <t>Starbrick Playground</t>
  </si>
  <si>
    <t xml:space="preserve">February Interest  </t>
  </si>
  <si>
    <t>March Interest</t>
  </si>
  <si>
    <t>YEMS Tile Replacement</t>
  </si>
  <si>
    <t>Sale of SSELC</t>
  </si>
  <si>
    <t>Charles Punsky &amp; Son</t>
  </si>
  <si>
    <t xml:space="preserve">Transfer to GF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</si>
</sst>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41" xfId="0" applyBorder="1" applyAlignment="1"/>
    <xf numFmtId="0" fontId="18" fillId="0" borderId="0" xfId="0" applyFont="1" applyFill="1" applyAlignment="1">
      <alignment horizontal="center" vertical="center" wrapText="1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39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3" fillId="0" borderId="39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U767"/>
  <sheetViews>
    <sheetView tabSelected="1" topLeftCell="BM1" zoomScale="110" zoomScaleNormal="110" workbookViewId="0">
      <pane ySplit="13" topLeftCell="A743" activePane="bottomLeft" state="frozen"/>
      <selection pane="bottomLeft" activeCell="BO748" sqref="BO748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50" width="12.140625" style="160" hidden="1" customWidth="1"/>
    <col min="51" max="53" width="12.140625" style="160" customWidth="1"/>
    <col min="54" max="55" width="12.140625" style="160" hidden="1" customWidth="1"/>
    <col min="56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7.42578125" style="29" bestFit="1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15.7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15.75" customHeight="1" thickBot="1">
      <c r="A5" s="118" t="s">
        <v>410</v>
      </c>
      <c r="B5" s="126">
        <v>87621</v>
      </c>
      <c r="C5" s="126">
        <v>99010</v>
      </c>
      <c r="D5" s="126">
        <v>79900</v>
      </c>
      <c r="E5" s="126">
        <v>698000</v>
      </c>
      <c r="F5" s="126">
        <v>20316</v>
      </c>
      <c r="G5" s="126">
        <v>12451.73</v>
      </c>
      <c r="H5" s="126">
        <v>2430</v>
      </c>
      <c r="I5" s="126">
        <v>122629</v>
      </c>
      <c r="J5" s="167">
        <f>4074.5+22100-13000</f>
        <v>13174.5</v>
      </c>
      <c r="K5" s="126">
        <v>130000</v>
      </c>
      <c r="L5" s="126">
        <v>5000</v>
      </c>
      <c r="M5" s="167">
        <v>66200</v>
      </c>
      <c r="N5" s="126">
        <v>23073</v>
      </c>
      <c r="O5" s="167">
        <v>275000</v>
      </c>
      <c r="P5" s="166">
        <v>252000</v>
      </c>
      <c r="Q5" s="167">
        <v>79000</v>
      </c>
      <c r="R5" s="168">
        <v>4385.6400000000003</v>
      </c>
      <c r="S5" s="166">
        <v>34250</v>
      </c>
      <c r="T5" s="169">
        <f>5500+440</f>
        <v>5940</v>
      </c>
      <c r="U5" s="170">
        <v>200000</v>
      </c>
      <c r="V5" s="170">
        <v>235190</v>
      </c>
      <c r="W5" s="161">
        <v>31308</v>
      </c>
      <c r="X5" s="161">
        <v>1020000</v>
      </c>
      <c r="Y5" s="161">
        <f>68900+6000</f>
        <v>74900</v>
      </c>
      <c r="Z5" s="161">
        <f>9467+47100+3900</f>
        <v>60467</v>
      </c>
      <c r="AA5" s="161">
        <v>143700</v>
      </c>
      <c r="AB5" s="161">
        <v>7700</v>
      </c>
      <c r="AC5" s="161">
        <v>20472</v>
      </c>
      <c r="AD5" s="161">
        <v>466000</v>
      </c>
      <c r="AE5" s="161">
        <v>382400</v>
      </c>
      <c r="AF5" s="161">
        <v>67500</v>
      </c>
      <c r="AG5" s="170">
        <v>150000</v>
      </c>
      <c r="AH5" s="170">
        <v>184000</v>
      </c>
      <c r="AI5" s="170"/>
      <c r="AJ5" s="170">
        <f>7500+7500</f>
        <v>15000</v>
      </c>
      <c r="AK5" s="161">
        <f>6000+1650</f>
        <v>7650</v>
      </c>
      <c r="AL5" s="161">
        <f>42300+2450</f>
        <v>44750</v>
      </c>
      <c r="AM5" s="170">
        <v>2250</v>
      </c>
      <c r="AN5" s="170">
        <f>30452.6</f>
        <v>30452.6</v>
      </c>
      <c r="AO5" s="170">
        <f>151.2+75206.66+1200.35</f>
        <v>76558.210000000006</v>
      </c>
      <c r="AP5" s="170">
        <v>246800</v>
      </c>
      <c r="AQ5" s="170">
        <v>292300</v>
      </c>
      <c r="AR5" s="170">
        <f>129870+6880</f>
        <v>136750</v>
      </c>
      <c r="AS5" s="161">
        <f>1065.1+4605.8</f>
        <v>5670.9</v>
      </c>
      <c r="AT5" s="170">
        <f>1599400</f>
        <v>1599400</v>
      </c>
      <c r="AU5" s="170">
        <f>1171.84+12987+29530</f>
        <v>43688.84</v>
      </c>
      <c r="AV5" s="170">
        <f>93500</f>
        <v>93500</v>
      </c>
      <c r="AW5" s="170"/>
      <c r="AX5" s="170"/>
      <c r="AY5" s="170">
        <f>79865+40010+1500+67475+2560+68256.84+468445+32970+52706.46+1025.8+10516.5+4214.37+8601.4+13474.37+900+17664.47+200</f>
        <v>870385.21</v>
      </c>
      <c r="AZ5" s="169">
        <v>115000</v>
      </c>
      <c r="BA5" s="169">
        <f>7888.31+9447.63+305197.2+10000+3356+3573.75+73360+48330.4+379+1928</f>
        <v>463460.29000000004</v>
      </c>
      <c r="BB5" s="169">
        <v>8861.6</v>
      </c>
      <c r="BC5" s="169">
        <f>2418.1+2374.79+90900+13266.69</f>
        <v>108959.58</v>
      </c>
      <c r="BD5" s="169">
        <f>10470+130170+8874+121718.4+1283.97+957.38+490</f>
        <v>273963.75</v>
      </c>
      <c r="BE5" s="169">
        <f>1440+705+6970+490+612.5</f>
        <v>10217.5</v>
      </c>
      <c r="BF5" s="28"/>
    </row>
    <row r="6" spans="1:72" ht="15.75" customHeight="1" thickBot="1">
      <c r="A6" s="118" t="s">
        <v>413</v>
      </c>
      <c r="B6" s="126"/>
      <c r="C6" s="126"/>
      <c r="D6" s="126"/>
      <c r="E6" s="126"/>
      <c r="F6" s="126"/>
      <c r="G6" s="126"/>
      <c r="H6" s="126"/>
      <c r="I6" s="126"/>
      <c r="J6" s="167"/>
      <c r="K6" s="126"/>
      <c r="L6" s="126"/>
      <c r="M6" s="167"/>
      <c r="N6" s="126"/>
      <c r="O6" s="167"/>
      <c r="P6" s="166"/>
      <c r="Q6" s="167"/>
      <c r="R6" s="168"/>
      <c r="S6" s="166"/>
      <c r="T6" s="169"/>
      <c r="U6" s="170"/>
      <c r="V6" s="170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70"/>
      <c r="AH6" s="170"/>
      <c r="AI6" s="170"/>
      <c r="AJ6" s="170"/>
      <c r="AK6" s="161"/>
      <c r="AL6" s="161"/>
      <c r="AM6" s="170"/>
      <c r="AN6" s="170"/>
      <c r="AO6" s="170"/>
      <c r="AP6" s="170">
        <f>12069.59+2840.6+926.5+3466.8+436.2</f>
        <v>19739.690000000002</v>
      </c>
      <c r="AQ6" s="170">
        <f>370.04+21600</f>
        <v>21970.04</v>
      </c>
      <c r="AR6" s="170">
        <f>2346.68+16950</f>
        <v>19296.68</v>
      </c>
      <c r="AS6" s="161"/>
      <c r="AT6" s="170">
        <f>64000</f>
        <v>64000</v>
      </c>
      <c r="AU6" s="170"/>
      <c r="AV6" s="170">
        <f>6756.4+2367.6+4182.3+360+4811.2</f>
        <v>18477.5</v>
      </c>
      <c r="AW6" s="170">
        <v>9000</v>
      </c>
      <c r="AX6" s="170">
        <v>4811.2</v>
      </c>
      <c r="AY6" s="170"/>
      <c r="AZ6" s="169"/>
      <c r="BA6" s="169"/>
      <c r="BB6" s="169"/>
      <c r="BC6" s="169">
        <v>313.38</v>
      </c>
      <c r="BD6" s="169"/>
      <c r="BE6" s="169"/>
      <c r="BF6" s="28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52" t="s">
        <v>85</v>
      </c>
      <c r="BJ8" s="253"/>
      <c r="BK8" s="253"/>
      <c r="BL8" s="253"/>
      <c r="BM8" s="253"/>
      <c r="BN8" s="253"/>
      <c r="BO8" s="253"/>
      <c r="BP8" s="253"/>
      <c r="BQ8" s="254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3" t="s">
        <v>106</v>
      </c>
      <c r="B10" s="266" t="s">
        <v>108</v>
      </c>
      <c r="C10" s="266" t="s">
        <v>118</v>
      </c>
      <c r="D10" s="266" t="s">
        <v>119</v>
      </c>
      <c r="E10" s="266" t="s">
        <v>121</v>
      </c>
      <c r="F10" s="266" t="s">
        <v>122</v>
      </c>
      <c r="G10" s="266" t="s">
        <v>178</v>
      </c>
      <c r="H10" s="266" t="s">
        <v>124</v>
      </c>
      <c r="I10" s="266" t="s">
        <v>125</v>
      </c>
      <c r="J10" s="267" t="s">
        <v>126</v>
      </c>
      <c r="K10" s="266" t="s">
        <v>127</v>
      </c>
      <c r="L10" s="266" t="s">
        <v>129</v>
      </c>
      <c r="M10" s="267" t="s">
        <v>128</v>
      </c>
      <c r="N10" s="266" t="s">
        <v>130</v>
      </c>
      <c r="O10" s="267" t="s">
        <v>131</v>
      </c>
      <c r="P10" s="267" t="s">
        <v>133</v>
      </c>
      <c r="Q10" s="267" t="s">
        <v>86</v>
      </c>
      <c r="R10" s="267" t="s">
        <v>144</v>
      </c>
      <c r="S10" s="267" t="s">
        <v>257</v>
      </c>
      <c r="T10" s="163"/>
      <c r="U10" s="267" t="s">
        <v>135</v>
      </c>
      <c r="V10" s="267" t="s">
        <v>188</v>
      </c>
      <c r="W10" s="267" t="s">
        <v>253</v>
      </c>
      <c r="X10" s="267" t="s">
        <v>229</v>
      </c>
      <c r="Y10" s="267" t="s">
        <v>255</v>
      </c>
      <c r="Z10" s="267" t="s">
        <v>209</v>
      </c>
      <c r="AA10" s="267" t="s">
        <v>248</v>
      </c>
      <c r="AB10" s="255" t="s">
        <v>256</v>
      </c>
      <c r="AC10" s="255" t="s">
        <v>273</v>
      </c>
      <c r="AD10" s="255" t="s">
        <v>272</v>
      </c>
      <c r="AE10" s="255" t="s">
        <v>325</v>
      </c>
      <c r="AF10" s="255" t="s">
        <v>254</v>
      </c>
      <c r="AG10" s="255" t="s">
        <v>282</v>
      </c>
      <c r="AH10" s="255" t="s">
        <v>284</v>
      </c>
      <c r="AI10" s="255" t="s">
        <v>299</v>
      </c>
      <c r="AJ10" s="255" t="s">
        <v>297</v>
      </c>
      <c r="AK10" s="255" t="s">
        <v>338</v>
      </c>
      <c r="AL10" s="255" t="s">
        <v>371</v>
      </c>
      <c r="AM10" s="255" t="s">
        <v>373</v>
      </c>
      <c r="AN10" s="255" t="s">
        <v>377</v>
      </c>
      <c r="AO10" s="255" t="s">
        <v>488</v>
      </c>
      <c r="AP10" s="255" t="s">
        <v>345</v>
      </c>
      <c r="AQ10" s="255" t="s">
        <v>369</v>
      </c>
      <c r="AR10" s="255" t="s">
        <v>368</v>
      </c>
      <c r="AS10" s="255" t="s">
        <v>395</v>
      </c>
      <c r="AT10" s="255" t="s">
        <v>399</v>
      </c>
      <c r="AU10" s="255" t="s">
        <v>422</v>
      </c>
      <c r="AV10" s="255" t="s">
        <v>407</v>
      </c>
      <c r="AW10" s="255" t="s">
        <v>423</v>
      </c>
      <c r="AX10" s="255" t="s">
        <v>452</v>
      </c>
      <c r="AY10" s="255" t="s">
        <v>425</v>
      </c>
      <c r="AZ10" s="255" t="s">
        <v>430</v>
      </c>
      <c r="BA10" s="255" t="s">
        <v>461</v>
      </c>
      <c r="BB10" s="255" t="s">
        <v>448</v>
      </c>
      <c r="BC10" s="255" t="s">
        <v>455</v>
      </c>
      <c r="BD10" s="255" t="s">
        <v>492</v>
      </c>
      <c r="BE10" s="255" t="s">
        <v>478</v>
      </c>
      <c r="BI10" s="258" t="s">
        <v>84</v>
      </c>
      <c r="BJ10" s="259"/>
      <c r="BK10" s="259"/>
      <c r="BL10" s="259"/>
      <c r="BM10" s="259"/>
      <c r="BN10" s="259"/>
      <c r="BO10" s="259"/>
      <c r="BP10" s="259"/>
      <c r="BQ10" s="260"/>
      <c r="BR10" s="240"/>
    </row>
    <row r="11" spans="1:72" ht="9" customHeight="1" thickBot="1">
      <c r="A11" s="264"/>
      <c r="B11" s="266"/>
      <c r="C11" s="266"/>
      <c r="D11" s="266"/>
      <c r="E11" s="266"/>
      <c r="F11" s="266"/>
      <c r="G11" s="266"/>
      <c r="H11" s="266"/>
      <c r="I11" s="266"/>
      <c r="J11" s="267"/>
      <c r="K11" s="266"/>
      <c r="L11" s="266"/>
      <c r="M11" s="267"/>
      <c r="N11" s="266"/>
      <c r="O11" s="267"/>
      <c r="P11" s="267"/>
      <c r="Q11" s="267"/>
      <c r="R11" s="267"/>
      <c r="S11" s="267"/>
      <c r="T11" s="163"/>
      <c r="U11" s="267"/>
      <c r="V11" s="267"/>
      <c r="W11" s="267"/>
      <c r="X11" s="267"/>
      <c r="Y11" s="267"/>
      <c r="Z11" s="267"/>
      <c r="AA11" s="267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 t="s">
        <v>489</v>
      </c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I11" s="8"/>
      <c r="BJ11" s="4"/>
      <c r="BK11" s="12"/>
      <c r="BL11" s="13"/>
      <c r="BM11" s="13"/>
      <c r="BN11" s="13"/>
      <c r="BO11" s="13"/>
      <c r="BP11" s="13"/>
      <c r="BQ11" s="14"/>
      <c r="BR11" s="241"/>
    </row>
    <row r="12" spans="1:72" ht="21.75" customHeight="1" thickBot="1">
      <c r="A12" s="265"/>
      <c r="B12" s="266"/>
      <c r="C12" s="266"/>
      <c r="D12" s="266"/>
      <c r="E12" s="266"/>
      <c r="F12" s="266"/>
      <c r="G12" s="266"/>
      <c r="H12" s="266"/>
      <c r="I12" s="266"/>
      <c r="J12" s="267"/>
      <c r="K12" s="266"/>
      <c r="L12" s="266"/>
      <c r="M12" s="267"/>
      <c r="N12" s="266"/>
      <c r="O12" s="267"/>
      <c r="P12" s="267"/>
      <c r="Q12" s="267"/>
      <c r="R12" s="267"/>
      <c r="S12" s="267"/>
      <c r="T12" s="163"/>
      <c r="U12" s="267"/>
      <c r="V12" s="267"/>
      <c r="W12" s="267"/>
      <c r="X12" s="267"/>
      <c r="Y12" s="267"/>
      <c r="Z12" s="267"/>
      <c r="AA12" s="267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 t="s">
        <v>490</v>
      </c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I12" s="73"/>
      <c r="BJ12" s="7"/>
      <c r="BK12" s="274" t="s">
        <v>5</v>
      </c>
      <c r="BL12" s="275"/>
      <c r="BM12" s="261" t="s">
        <v>7</v>
      </c>
      <c r="BN12" s="262"/>
      <c r="BO12" s="256" t="s">
        <v>8</v>
      </c>
      <c r="BP12" s="257"/>
      <c r="BQ12" s="16" t="s">
        <v>6</v>
      </c>
      <c r="BR12" s="242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870385.21</v>
      </c>
      <c r="AZ13" s="164">
        <f t="shared" si="2"/>
        <v>93977.75</v>
      </c>
      <c r="BA13" s="164">
        <f t="shared" si="2"/>
        <v>463460.29000000004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2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3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3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3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3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3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3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3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3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3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3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3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3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3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3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3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3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3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3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3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3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3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3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3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3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3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3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3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3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3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3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3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3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3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4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4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5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6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3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3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3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3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3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4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3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3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3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3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3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3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3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3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3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3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3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3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3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3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3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3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3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3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3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3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3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3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3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3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3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3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3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6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3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7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7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3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3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3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7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7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7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3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7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3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3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3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3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3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3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3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3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3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3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3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3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3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3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3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3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3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3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3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3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3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3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3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3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3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3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3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3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3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3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3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3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3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3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3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3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3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3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3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3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3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3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3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3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3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3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3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3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3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3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3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3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3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3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3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3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3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3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3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3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3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3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3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3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3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3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3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3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3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3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3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3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3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3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3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3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3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3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3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3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3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3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3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3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3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3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3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3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3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3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3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3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3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3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3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3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3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3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3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3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3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3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3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3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3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3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3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3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3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3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3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3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3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3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3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3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3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3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3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3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3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3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3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3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3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3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3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3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3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3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3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3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3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3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3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3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3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3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3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3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3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3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3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3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3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3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3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3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3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3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3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3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3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3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3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3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3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3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3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3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3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3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3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3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3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3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3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3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3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3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3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3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3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3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3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3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3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3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3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3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3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3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3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3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3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3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3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3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3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3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3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3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3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3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3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3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3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3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3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3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3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3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3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3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3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3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3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3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3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3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3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3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3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3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3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3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3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3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3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3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3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3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3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3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3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3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3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3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3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3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3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3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3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3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3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3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3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3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3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3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3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3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3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3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3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3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3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3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3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3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3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3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3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3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3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3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3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3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3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3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3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3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3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3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3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3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3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3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3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3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3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3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3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3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3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3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3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3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3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3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3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3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3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3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3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3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3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3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3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3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3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3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3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3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3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3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3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3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3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3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3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3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3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3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3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3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3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3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3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3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3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3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3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3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3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3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3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3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3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3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3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3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3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3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3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3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3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3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3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3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3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3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3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3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3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3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3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3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3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3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3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3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3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3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3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3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3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3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3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3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3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3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3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3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3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3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3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3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3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3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3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3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3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3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3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3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3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3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3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3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3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3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3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3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3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3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3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3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3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3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3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3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3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3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3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3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3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3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3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3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3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3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3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3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3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3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3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3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3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3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3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3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3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3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3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3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3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3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3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3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3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3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3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3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3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3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3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3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3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3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3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3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3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3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3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3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44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3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3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3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3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3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3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3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3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3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3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3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3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3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3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3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3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3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3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3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3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3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3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3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3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3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3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3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3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3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3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3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3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3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3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3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3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3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3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3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3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3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3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3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3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3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3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3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3"/>
      <c r="BS569" s="149"/>
      <c r="BT569" s="112"/>
      <c r="BU569" s="2"/>
    </row>
    <row r="570" spans="3:73" ht="15.75" hidden="1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3"/>
      <c r="BS570" s="149" t="s">
        <v>390</v>
      </c>
      <c r="BT570" s="112" t="s">
        <v>392</v>
      </c>
      <c r="BU570" s="2"/>
    </row>
    <row r="571" spans="3:73" ht="15.75" hidden="1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3"/>
      <c r="BS571" s="149"/>
      <c r="BT571" s="112" t="s">
        <v>432</v>
      </c>
      <c r="BU571" s="2"/>
    </row>
    <row r="572" spans="3:73" ht="15.75" hidden="1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3"/>
      <c r="BS572" s="149"/>
      <c r="BT572" s="112" t="s">
        <v>434</v>
      </c>
      <c r="BU572" s="2"/>
    </row>
    <row r="573" spans="3:73" ht="31.5" hidden="1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3"/>
      <c r="BS573" s="149" t="s">
        <v>411</v>
      </c>
      <c r="BT573" s="112" t="s">
        <v>423</v>
      </c>
      <c r="BU573" s="2"/>
    </row>
    <row r="574" spans="3:73" ht="15.75" hidden="1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3"/>
      <c r="BS574" s="149"/>
      <c r="BT574" s="112" t="s">
        <v>434</v>
      </c>
      <c r="BU574" s="2"/>
    </row>
    <row r="575" spans="3:73" ht="15.75" hidden="1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3"/>
      <c r="BS575" s="149"/>
      <c r="BT575" s="112"/>
      <c r="BU575" s="2"/>
    </row>
    <row r="576" spans="3:73" ht="15.75" hidden="1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3"/>
      <c r="BS576" s="149"/>
      <c r="BT576" s="112"/>
      <c r="BU576" s="2"/>
    </row>
    <row r="577" spans="3:73" ht="15.75" hidden="1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3"/>
      <c r="BS577" s="149"/>
      <c r="BT577" s="112"/>
      <c r="BU577" s="2"/>
    </row>
    <row r="578" spans="3:73" ht="15.75" hidden="1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3"/>
      <c r="BS578" s="149"/>
      <c r="BT578" s="112" t="s">
        <v>437</v>
      </c>
      <c r="BU578" s="2"/>
    </row>
    <row r="579" spans="3:73" ht="15.75" hidden="1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3"/>
      <c r="BS579" s="149"/>
      <c r="BT579" s="112" t="s">
        <v>440</v>
      </c>
      <c r="BU579" s="2"/>
    </row>
    <row r="580" spans="3:73" ht="15.75" hidden="1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3"/>
      <c r="BS580" s="149" t="s">
        <v>390</v>
      </c>
      <c r="BT580" s="112" t="s">
        <v>392</v>
      </c>
      <c r="BU580" s="2"/>
    </row>
    <row r="581" spans="3:73" ht="15.75" hidden="1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3"/>
      <c r="BS581" s="149" t="s">
        <v>406</v>
      </c>
      <c r="BT581" s="112" t="s">
        <v>407</v>
      </c>
      <c r="BU581" s="2"/>
    </row>
    <row r="582" spans="3:73" ht="15.75" hidden="1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3"/>
      <c r="BS582" s="149"/>
      <c r="BT582" s="112" t="s">
        <v>438</v>
      </c>
      <c r="BU582" s="2"/>
    </row>
    <row r="583" spans="3:73" ht="15.75" hidden="1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3"/>
      <c r="BS583" s="149"/>
      <c r="BT583" s="112"/>
      <c r="BU583" s="2"/>
    </row>
    <row r="584" spans="3:73" ht="15.75" hidden="1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3"/>
      <c r="BS584" s="149"/>
      <c r="BT584" s="112"/>
      <c r="BU584" s="2"/>
    </row>
    <row r="585" spans="3:73" ht="15.75" hidden="1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3"/>
      <c r="BS585" s="149"/>
      <c r="BT585" s="112" t="s">
        <v>442</v>
      </c>
      <c r="BU585" s="2"/>
    </row>
    <row r="586" spans="3:73" ht="15.75" hidden="1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3"/>
      <c r="BS586" s="149"/>
      <c r="BT586" s="112" t="s">
        <v>441</v>
      </c>
      <c r="BU586" s="2"/>
    </row>
    <row r="587" spans="3:73" ht="15.75" hidden="1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3"/>
      <c r="BS587" s="149"/>
      <c r="BT587" s="112" t="s">
        <v>444</v>
      </c>
      <c r="BU587" s="2"/>
    </row>
    <row r="588" spans="3:73" ht="15.75" hidden="1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3"/>
      <c r="BS588" s="149"/>
      <c r="BT588" s="112" t="s">
        <v>446</v>
      </c>
      <c r="BU588" s="2"/>
    </row>
    <row r="589" spans="3:73" ht="15.75" hidden="1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3"/>
      <c r="BS589" s="149"/>
      <c r="BT589" s="112"/>
      <c r="BU589" s="2"/>
    </row>
    <row r="590" spans="3:73" ht="15.75" hidden="1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3"/>
      <c r="BS590" s="149"/>
      <c r="BT590" s="112"/>
      <c r="BU590" s="2"/>
    </row>
    <row r="591" spans="3:73" ht="15.75" hidden="1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3"/>
      <c r="BS591" s="149"/>
      <c r="BT591" s="112" t="s">
        <v>448</v>
      </c>
      <c r="BU591" s="2"/>
    </row>
    <row r="592" spans="3:73" ht="15.75" hidden="1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3"/>
      <c r="BS592" s="149"/>
      <c r="BT592" s="112"/>
      <c r="BU592" s="2"/>
    </row>
    <row r="593" spans="3:73" ht="15.75" hidden="1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3"/>
      <c r="BS593" s="149"/>
      <c r="BT593" s="112"/>
      <c r="BU593" s="2"/>
    </row>
    <row r="594" spans="3:73" ht="15.75" hidden="1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3"/>
      <c r="BS594" s="149"/>
      <c r="BT594" s="112"/>
      <c r="BU594" s="2"/>
    </row>
    <row r="595" spans="3:73" ht="15.75" hidden="1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3"/>
      <c r="BS595" s="149"/>
      <c r="BT595" s="112"/>
      <c r="BU595" s="2"/>
    </row>
    <row r="596" spans="3:73" ht="15.75" hidden="1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3"/>
      <c r="BS596" s="149"/>
      <c r="BT596" s="112"/>
      <c r="BU596" s="2"/>
    </row>
    <row r="597" spans="3:73" ht="15.75" hidden="1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3"/>
      <c r="BS597" s="149"/>
      <c r="BT597" s="112"/>
      <c r="BU597" s="2"/>
    </row>
    <row r="598" spans="3:73" ht="15.75" hidden="1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3"/>
      <c r="BS598" s="149">
        <v>1007</v>
      </c>
      <c r="BT598" s="112" t="s">
        <v>392</v>
      </c>
      <c r="BU598" s="2"/>
    </row>
    <row r="599" spans="3:73" ht="31.5" hidden="1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3"/>
      <c r="BS599" s="149">
        <v>1007</v>
      </c>
      <c r="BT599" s="112" t="s">
        <v>392</v>
      </c>
      <c r="BU599" s="2"/>
    </row>
    <row r="600" spans="3:73" ht="15.75" hidden="1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3"/>
      <c r="BS600" s="149"/>
      <c r="BT600" s="112"/>
      <c r="BU600" s="2"/>
    </row>
    <row r="601" spans="3:73" ht="15.75" hidden="1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3"/>
      <c r="BS601" s="149"/>
      <c r="BT601" s="112"/>
      <c r="BU601" s="2"/>
    </row>
    <row r="602" spans="3:73" ht="15.75" hidden="1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3"/>
      <c r="BS602" s="149"/>
      <c r="BT602" s="112"/>
      <c r="BU602" s="2"/>
    </row>
    <row r="603" spans="3:73" ht="15.75" hidden="1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3"/>
      <c r="BS603" s="149"/>
      <c r="BT603" s="112"/>
      <c r="BU603" s="2"/>
    </row>
    <row r="604" spans="3:73" ht="15.75" hidden="1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3"/>
      <c r="BS604" s="149"/>
      <c r="BT604" s="112"/>
      <c r="BU604" s="2"/>
    </row>
    <row r="605" spans="3:73" ht="15.75" hidden="1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3"/>
      <c r="BS605" s="149"/>
      <c r="BT605" s="112"/>
      <c r="BU605" s="2"/>
    </row>
    <row r="606" spans="3:73" ht="15.75" hidden="1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3"/>
      <c r="BS606" s="149" t="s">
        <v>454</v>
      </c>
      <c r="BT606" s="112" t="s">
        <v>455</v>
      </c>
      <c r="BU606" s="2"/>
    </row>
    <row r="607" spans="3:73" ht="15.75" hidden="1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3"/>
      <c r="BS607" s="149"/>
      <c r="BT607" s="112"/>
      <c r="BU607" s="2"/>
    </row>
    <row r="608" spans="3:73" ht="15.75" hidden="1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3"/>
      <c r="BS608" s="149"/>
      <c r="BT608" s="112"/>
      <c r="BU608" s="2"/>
    </row>
    <row r="609" spans="3:73" ht="15.75" hidden="1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3"/>
      <c r="BS609" s="149"/>
      <c r="BT609" s="112"/>
      <c r="BU609" s="2"/>
    </row>
    <row r="610" spans="3:73" ht="15.75" hidden="1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3"/>
      <c r="BS610" s="149" t="s">
        <v>408</v>
      </c>
      <c r="BT610" s="112" t="s">
        <v>458</v>
      </c>
      <c r="BU610" s="2"/>
    </row>
    <row r="611" spans="3:73" ht="15.75" hidden="1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3"/>
      <c r="BS611" s="149"/>
      <c r="BT611" s="112"/>
      <c r="BU611" s="2"/>
    </row>
    <row r="612" spans="3:73" ht="15.75" hidden="1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3"/>
      <c r="BS612" s="149"/>
      <c r="BT612" s="112" t="s">
        <v>459</v>
      </c>
      <c r="BU612" s="2"/>
    </row>
    <row r="613" spans="3:73" ht="15.75" hidden="1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3"/>
      <c r="BS613" s="149" t="s">
        <v>408</v>
      </c>
      <c r="BT613" s="112" t="s">
        <v>460</v>
      </c>
      <c r="BU613" s="2"/>
    </row>
    <row r="614" spans="3:73" ht="15.75" hidden="1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3"/>
      <c r="BS614" s="149" t="s">
        <v>454</v>
      </c>
      <c r="BT614" s="112" t="s">
        <v>455</v>
      </c>
      <c r="BU614" s="2"/>
    </row>
    <row r="615" spans="3:73" ht="15.75" hidden="1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3"/>
      <c r="BS615" s="149"/>
      <c r="BT615" s="112" t="s">
        <v>462</v>
      </c>
      <c r="BU615" s="2"/>
    </row>
    <row r="616" spans="3:73" ht="15.75" hidden="1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3"/>
      <c r="BS616" s="149"/>
      <c r="BT616" s="112"/>
      <c r="BU616" s="2"/>
    </row>
    <row r="617" spans="3:73" ht="15.75" hidden="1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3"/>
      <c r="BS617" s="149"/>
      <c r="BT617" s="112"/>
      <c r="BU617" s="2"/>
    </row>
    <row r="618" spans="3:73" ht="15.75" hidden="1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3"/>
      <c r="BS618" s="149" t="s">
        <v>454</v>
      </c>
      <c r="BT618" s="112" t="s">
        <v>464</v>
      </c>
      <c r="BU618" s="2"/>
    </row>
    <row r="619" spans="3:73" ht="15.75" hidden="1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3"/>
      <c r="BS619" s="149"/>
      <c r="BT619" s="112" t="s">
        <v>465</v>
      </c>
      <c r="BU619" s="2"/>
    </row>
    <row r="620" spans="3:73" ht="15.75" hidden="1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3"/>
      <c r="BS620" s="149"/>
      <c r="BT620" s="112" t="s">
        <v>468</v>
      </c>
      <c r="BU620" s="2"/>
    </row>
    <row r="621" spans="3:73" ht="15.75" hidden="1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3"/>
      <c r="BS621" s="149"/>
      <c r="BT621" s="112"/>
      <c r="BU621" s="2"/>
    </row>
    <row r="622" spans="3:73" ht="15.75" hidden="1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3"/>
      <c r="BS622" s="149"/>
      <c r="BT622" s="112" t="s">
        <v>426</v>
      </c>
      <c r="BU622" s="2"/>
    </row>
    <row r="623" spans="3:73" ht="15.75" hidden="1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3"/>
      <c r="BS623" s="149"/>
      <c r="BT623" s="112"/>
      <c r="BU623" s="2"/>
    </row>
    <row r="624" spans="3:73" ht="15.75" hidden="1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3"/>
      <c r="BS624" s="149"/>
      <c r="BT624" s="112"/>
      <c r="BU624" s="2"/>
    </row>
    <row r="625" spans="3:73" ht="15.75" hidden="1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3"/>
      <c r="BS625" s="149"/>
      <c r="BT625" s="112"/>
      <c r="BU625" s="2"/>
    </row>
    <row r="626" spans="3:73" ht="15.75" hidden="1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3"/>
      <c r="BS626" s="149"/>
      <c r="BT626" s="112"/>
      <c r="BU626" s="2"/>
    </row>
    <row r="627" spans="3:73" ht="15.75" hidden="1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3"/>
      <c r="BS627" s="149"/>
      <c r="BT627" s="112" t="s">
        <v>426</v>
      </c>
      <c r="BU627" s="2"/>
    </row>
    <row r="628" spans="3:73" ht="15.75" hidden="1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3"/>
      <c r="BS628" s="149"/>
      <c r="BT628" s="112"/>
      <c r="BU628" s="2"/>
    </row>
    <row r="629" spans="3:73" ht="15.75" hidden="1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3"/>
      <c r="BS629" s="149" t="s">
        <v>454</v>
      </c>
      <c r="BT629" s="112" t="s">
        <v>455</v>
      </c>
      <c r="BU629" s="2"/>
    </row>
    <row r="630" spans="3:73" ht="15.75" hidden="1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3"/>
      <c r="BS630" s="149"/>
      <c r="BT630" s="112"/>
      <c r="BU630" s="2"/>
    </row>
    <row r="631" spans="3:73" ht="15.75" hidden="1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3"/>
      <c r="BS631" s="149"/>
      <c r="BT631" s="112"/>
      <c r="BU631" s="2"/>
    </row>
    <row r="632" spans="3:73" ht="15.75" hidden="1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3"/>
      <c r="BS632" s="149"/>
      <c r="BT632" s="112"/>
      <c r="BU632" s="2"/>
    </row>
    <row r="633" spans="3:73" ht="15.75" hidden="1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3"/>
      <c r="BS633" s="149"/>
      <c r="BT633" s="112" t="s">
        <v>471</v>
      </c>
      <c r="BU633" s="2"/>
    </row>
    <row r="634" spans="3:73" ht="15.75" hidden="1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3"/>
      <c r="BS634" s="149"/>
      <c r="BT634" s="112"/>
      <c r="BU634" s="2"/>
    </row>
    <row r="635" spans="3:73" ht="15.75" hidden="1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747" si="35">SUM(BK635+BL635+BM635+BN635-BO635-BP635)</f>
        <v>601995.89000000118</v>
      </c>
      <c r="BR635" s="243"/>
      <c r="BS635" s="149"/>
      <c r="BT635" s="112"/>
      <c r="BU635" s="2"/>
    </row>
    <row r="636" spans="3:73" ht="15.75" hidden="1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3"/>
      <c r="BS636" s="149"/>
      <c r="BT636" s="112"/>
      <c r="BU636" s="2"/>
    </row>
    <row r="637" spans="3:73" ht="15.75" hidden="1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3"/>
      <c r="BS637" s="149"/>
      <c r="BT637" s="112"/>
      <c r="BU637" s="2"/>
    </row>
    <row r="638" spans="3:73" ht="15.75" hidden="1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3"/>
      <c r="BS638" s="149" t="s">
        <v>454</v>
      </c>
      <c r="BT638" s="112" t="s">
        <v>455</v>
      </c>
      <c r="BU638" s="2"/>
    </row>
    <row r="639" spans="3:73" ht="15.75" hidden="1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3"/>
      <c r="BS639" s="149"/>
      <c r="BT639" s="112"/>
      <c r="BU639" s="2"/>
    </row>
    <row r="640" spans="3:73" ht="15.75" hidden="1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3"/>
      <c r="BS640" s="149"/>
      <c r="BT640" s="112"/>
      <c r="BU640" s="2"/>
    </row>
    <row r="641" spans="3:73" ht="15.75" hidden="1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3"/>
      <c r="BS641" s="149"/>
      <c r="BT641" s="112"/>
      <c r="BU641" s="2"/>
    </row>
    <row r="642" spans="3:73" ht="15.75" hidden="1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3"/>
      <c r="BS642" s="149"/>
      <c r="BT642" s="112"/>
      <c r="BU642" s="2"/>
    </row>
    <row r="643" spans="3:73" ht="15.75" hidden="1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3"/>
      <c r="BS643" s="149">
        <v>1204</v>
      </c>
      <c r="BT643" s="112" t="s">
        <v>477</v>
      </c>
      <c r="BU643" s="2"/>
    </row>
    <row r="644" spans="3:73" ht="15.75" hidden="1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3"/>
      <c r="BS644" s="149"/>
      <c r="BT644" s="112" t="s">
        <v>480</v>
      </c>
      <c r="BU644" s="2"/>
    </row>
    <row r="645" spans="3:73" ht="15.75" hidden="1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3"/>
      <c r="BS645" s="149"/>
      <c r="BT645" s="112"/>
      <c r="BU645" s="2"/>
    </row>
    <row r="646" spans="3:73" ht="15.75" hidden="1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3"/>
      <c r="BS646" s="149"/>
      <c r="BT646" s="112"/>
      <c r="BU646" s="2"/>
    </row>
    <row r="647" spans="3:73" ht="15.75" hidden="1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3"/>
      <c r="BS647" s="149"/>
      <c r="BT647" s="112"/>
      <c r="BU647" s="2"/>
    </row>
    <row r="648" spans="3:73" ht="15.75" hidden="1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3"/>
      <c r="BS648" s="149"/>
      <c r="BT648" s="112"/>
      <c r="BU648" s="2"/>
    </row>
    <row r="649" spans="3:73" ht="15.75" hidden="1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3"/>
      <c r="BS649" s="149"/>
      <c r="BT649" s="112" t="s">
        <v>484</v>
      </c>
      <c r="BU649" s="2"/>
    </row>
    <row r="650" spans="3:73" ht="15.75" hidden="1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3"/>
      <c r="BS650" s="149"/>
      <c r="BT650" s="112"/>
      <c r="BU650" s="2"/>
    </row>
    <row r="651" spans="3:73" ht="15.75" hidden="1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3"/>
      <c r="BS651" s="149"/>
      <c r="BT651" s="112"/>
      <c r="BU651" s="2"/>
    </row>
    <row r="652" spans="3:73" ht="15.75" hidden="1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3"/>
      <c r="BS652" s="149" t="s">
        <v>486</v>
      </c>
      <c r="BT652" s="112" t="s">
        <v>478</v>
      </c>
      <c r="BU652" s="2"/>
    </row>
    <row r="653" spans="3:73" ht="15.75" hidden="1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3"/>
      <c r="BS653" s="149" t="s">
        <v>487</v>
      </c>
      <c r="BT653" s="112" t="s">
        <v>488</v>
      </c>
      <c r="BU653" s="2"/>
    </row>
    <row r="654" spans="3:73" ht="15.75" hidden="1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3"/>
      <c r="BS654" s="149" t="s">
        <v>486</v>
      </c>
      <c r="BT654" s="112" t="s">
        <v>478</v>
      </c>
      <c r="BU654" s="2"/>
    </row>
    <row r="655" spans="3:73" ht="15.75" hidden="1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3"/>
      <c r="BS655" s="149" t="s">
        <v>487</v>
      </c>
      <c r="BT655" s="112" t="s">
        <v>488</v>
      </c>
      <c r="BU655" s="2"/>
    </row>
    <row r="656" spans="3:73" ht="15.75" hidden="1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3"/>
      <c r="BS656" s="149"/>
      <c r="BT656" s="112"/>
      <c r="BU656" s="2"/>
    </row>
    <row r="657" spans="3:73" ht="15.75" hidden="1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3"/>
      <c r="BS657" s="149"/>
      <c r="BT657" s="112"/>
      <c r="BU657" s="2"/>
    </row>
    <row r="658" spans="3:73" ht="15.75" hidden="1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3"/>
      <c r="BS658" s="149"/>
      <c r="BT658" s="112" t="s">
        <v>491</v>
      </c>
      <c r="BU658" s="2"/>
    </row>
    <row r="659" spans="3:73" ht="15.75" hidden="1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3"/>
      <c r="BS659" s="149" t="s">
        <v>486</v>
      </c>
      <c r="BT659" s="112" t="s">
        <v>492</v>
      </c>
      <c r="BU659" s="2"/>
    </row>
    <row r="660" spans="3:73" ht="31.5" hidden="1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3"/>
      <c r="BS660" s="149" t="s">
        <v>486</v>
      </c>
      <c r="BT660" s="112" t="s">
        <v>492</v>
      </c>
      <c r="BU660" s="2"/>
    </row>
    <row r="661" spans="3:73" ht="15.75" hidden="1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3"/>
      <c r="BS661" s="149" t="s">
        <v>487</v>
      </c>
      <c r="BT661" s="112" t="s">
        <v>488</v>
      </c>
      <c r="BU661" s="2"/>
    </row>
    <row r="662" spans="3:73" ht="15.75" hidden="1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720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3"/>
      <c r="BS662" s="149"/>
      <c r="BT662" s="112" t="s">
        <v>494</v>
      </c>
      <c r="BU662" s="2"/>
    </row>
    <row r="663" spans="3:73" ht="15.75" hidden="1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3"/>
      <c r="BS663" s="149"/>
      <c r="BT663" s="112"/>
      <c r="BU663" s="2"/>
    </row>
    <row r="664" spans="3:73" ht="15.75" hidden="1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3"/>
      <c r="BS664" s="149"/>
      <c r="BT664" s="112"/>
      <c r="BU664" s="2"/>
    </row>
    <row r="665" spans="3:73" ht="15.75" hidden="1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3"/>
      <c r="BS665" s="149">
        <v>1203</v>
      </c>
      <c r="BT665" s="112" t="s">
        <v>492</v>
      </c>
      <c r="BU665" s="2"/>
    </row>
    <row r="666" spans="3:73" ht="15.75" hidden="1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3"/>
      <c r="BS666" s="149"/>
      <c r="BT666" s="112"/>
      <c r="BU666" s="2"/>
    </row>
    <row r="667" spans="3:73" ht="15.75" hidden="1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3"/>
      <c r="BS667" s="149"/>
      <c r="BT667" s="112"/>
      <c r="BU667" s="2"/>
    </row>
    <row r="668" spans="3:73" ht="31.5" hidden="1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3"/>
      <c r="BS668" s="149" t="s">
        <v>486</v>
      </c>
      <c r="BT668" s="112" t="s">
        <v>492</v>
      </c>
      <c r="BU668" s="2"/>
    </row>
    <row r="669" spans="3:73" ht="15.75" hidden="1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3"/>
      <c r="BS669" s="149" t="s">
        <v>486</v>
      </c>
      <c r="BT669" s="112" t="s">
        <v>492</v>
      </c>
      <c r="BU669" s="2"/>
    </row>
    <row r="670" spans="3:73" ht="15.75" hidden="1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3"/>
      <c r="BS670" s="149" t="s">
        <v>486</v>
      </c>
      <c r="BT670" s="112" t="s">
        <v>492</v>
      </c>
      <c r="BU670" s="2"/>
    </row>
    <row r="671" spans="3:73" ht="15.75" hidden="1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3"/>
      <c r="BS671" s="149"/>
      <c r="BT671" s="112"/>
      <c r="BU671" s="2"/>
    </row>
    <row r="672" spans="3:73" ht="15.75" hidden="1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3"/>
      <c r="BS672" s="149"/>
      <c r="BT672" s="112"/>
      <c r="BU672" s="2"/>
    </row>
    <row r="673" spans="3:73" ht="15.75" hidden="1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3"/>
      <c r="BS673" s="149"/>
      <c r="BT673" s="112" t="s">
        <v>501</v>
      </c>
      <c r="BU673" s="2"/>
    </row>
    <row r="674" spans="3:73" ht="15.75" hidden="1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3"/>
      <c r="BS674" s="149" t="s">
        <v>503</v>
      </c>
      <c r="BT674" s="112" t="s">
        <v>504</v>
      </c>
      <c r="BU674" s="2"/>
    </row>
    <row r="675" spans="3:73" ht="15.75" hidden="1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3"/>
      <c r="BS675" s="149"/>
      <c r="BT675" s="112"/>
      <c r="BU675" s="2"/>
    </row>
    <row r="676" spans="3:73" ht="15.75" hidden="1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3"/>
      <c r="BS676" s="149"/>
      <c r="BT676" s="112"/>
      <c r="BU676" s="2"/>
    </row>
    <row r="677" spans="3:73" ht="15.75" hidden="1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3"/>
      <c r="BS677" s="149"/>
      <c r="BT677" s="112"/>
      <c r="BU677" s="2"/>
    </row>
    <row r="678" spans="3:73" ht="15.75" hidden="1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3"/>
      <c r="BS678" s="149"/>
      <c r="BT678" s="112"/>
      <c r="BU678" s="2"/>
    </row>
    <row r="679" spans="3:73" ht="15.75" hidden="1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3"/>
      <c r="BS679" s="149"/>
      <c r="BT679" s="112"/>
      <c r="BU679" s="2"/>
    </row>
    <row r="680" spans="3:73" ht="15.75" hidden="1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466</v>
      </c>
      <c r="BK680" s="190">
        <f t="shared" si="37"/>
        <v>179643.09500000137</v>
      </c>
      <c r="BL680" s="75">
        <f t="shared" si="37"/>
        <v>18717.89499999999</v>
      </c>
      <c r="BM680" s="189">
        <f>-85/2</f>
        <v>-42.5</v>
      </c>
      <c r="BN680" s="189">
        <f>-85/2</f>
        <v>-42.5</v>
      </c>
      <c r="BO680" s="189"/>
      <c r="BP680" s="189"/>
      <c r="BQ680" s="191">
        <f t="shared" si="35"/>
        <v>198275.99000000136</v>
      </c>
      <c r="BR680" s="243"/>
      <c r="BS680" s="149"/>
      <c r="BT680" s="112"/>
      <c r="BU680" s="2"/>
    </row>
    <row r="681" spans="3:73" ht="31.5" hidden="1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>
        <f>-BP681</f>
        <v>-612.5</v>
      </c>
      <c r="BI681" s="174">
        <v>39876</v>
      </c>
      <c r="BJ681" s="193" t="s">
        <v>505</v>
      </c>
      <c r="BK681" s="190">
        <f t="shared" si="37"/>
        <v>179600.59500000137</v>
      </c>
      <c r="BL681" s="75">
        <f t="shared" si="37"/>
        <v>18675.39499999999</v>
      </c>
      <c r="BM681" s="189"/>
      <c r="BN681" s="189"/>
      <c r="BO681" s="189"/>
      <c r="BP681" s="189">
        <v>612.5</v>
      </c>
      <c r="BQ681" s="191">
        <f t="shared" si="35"/>
        <v>197663.49000000136</v>
      </c>
      <c r="BR681" s="243"/>
      <c r="BS681" s="149" t="s">
        <v>506</v>
      </c>
      <c r="BT681" s="112" t="s">
        <v>478</v>
      </c>
      <c r="BU681" s="2"/>
    </row>
    <row r="682" spans="3:73" ht="15.75" hidden="1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>
        <f>-BP682</f>
        <v>-379</v>
      </c>
      <c r="BB682" s="54"/>
      <c r="BC682" s="54"/>
      <c r="BD682" s="54"/>
      <c r="BE682" s="54"/>
      <c r="BI682" s="174">
        <v>39876</v>
      </c>
      <c r="BJ682" s="193" t="s">
        <v>507</v>
      </c>
      <c r="BK682" s="190">
        <f t="shared" si="37"/>
        <v>179600.59500000137</v>
      </c>
      <c r="BL682" s="75">
        <f t="shared" si="37"/>
        <v>18062.89499999999</v>
      </c>
      <c r="BM682" s="189"/>
      <c r="BN682" s="189"/>
      <c r="BO682" s="189"/>
      <c r="BP682" s="189">
        <v>379</v>
      </c>
      <c r="BQ682" s="191">
        <f t="shared" si="35"/>
        <v>197284.49000000136</v>
      </c>
      <c r="BR682" s="243"/>
      <c r="BS682" s="149"/>
      <c r="BT682" s="112" t="s">
        <v>508</v>
      </c>
      <c r="BU682" s="2"/>
    </row>
    <row r="683" spans="3:73" ht="15.75" hidden="1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I683" s="174">
        <v>39902</v>
      </c>
      <c r="BJ683" s="193" t="s">
        <v>469</v>
      </c>
      <c r="BK683" s="190">
        <f t="shared" si="37"/>
        <v>179600.59500000137</v>
      </c>
      <c r="BL683" s="75">
        <f t="shared" si="37"/>
        <v>17683.89499999999</v>
      </c>
      <c r="BM683" s="189">
        <f>-85/2</f>
        <v>-42.5</v>
      </c>
      <c r="BN683" s="189">
        <f>-85/2</f>
        <v>-42.5</v>
      </c>
      <c r="BO683" s="189"/>
      <c r="BP683" s="189"/>
      <c r="BQ683" s="191">
        <f t="shared" si="35"/>
        <v>197199.49000000136</v>
      </c>
      <c r="BR683" s="243"/>
      <c r="BS683" s="149"/>
      <c r="BT683" s="112"/>
      <c r="BU683" s="2"/>
    </row>
    <row r="684" spans="3:73" ht="15.75" hidden="1">
      <c r="C684" s="45"/>
      <c r="D684" s="45"/>
      <c r="E684" s="50"/>
      <c r="F684" s="50"/>
      <c r="G684" s="45"/>
      <c r="H684" s="45"/>
      <c r="I684" s="45"/>
      <c r="J684" s="54"/>
      <c r="K684" s="51"/>
      <c r="M684" s="54"/>
      <c r="N684" s="51"/>
      <c r="O684" s="54"/>
      <c r="P684" s="50"/>
      <c r="Q684" s="54"/>
      <c r="R684" s="173"/>
      <c r="S684" s="173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>
        <f>-BO684</f>
        <v>-4214.37</v>
      </c>
      <c r="AZ684" s="54"/>
      <c r="BA684" s="54"/>
      <c r="BB684" s="54"/>
      <c r="BC684" s="54"/>
      <c r="BD684" s="54"/>
      <c r="BE684" s="54"/>
      <c r="BI684" s="174">
        <v>39903</v>
      </c>
      <c r="BJ684" s="193" t="s">
        <v>509</v>
      </c>
      <c r="BK684" s="190">
        <f t="shared" si="37"/>
        <v>179558.09500000137</v>
      </c>
      <c r="BL684" s="75">
        <f t="shared" si="37"/>
        <v>17641.39499999999</v>
      </c>
      <c r="BM684" s="189"/>
      <c r="BN684" s="189"/>
      <c r="BO684" s="189">
        <v>4214.37</v>
      </c>
      <c r="BP684" s="189"/>
      <c r="BQ684" s="191">
        <f t="shared" si="35"/>
        <v>192985.12000000136</v>
      </c>
      <c r="BR684" s="243"/>
      <c r="BS684" s="149"/>
      <c r="BT684" s="112" t="s">
        <v>426</v>
      </c>
      <c r="BU684" s="2"/>
    </row>
    <row r="685" spans="3:73" ht="15.75" hidden="1">
      <c r="C685" s="45"/>
      <c r="D685" s="45"/>
      <c r="E685" s="50"/>
      <c r="F685" s="50"/>
      <c r="G685" s="45"/>
      <c r="H685" s="45"/>
      <c r="I685" s="45"/>
      <c r="J685" s="54"/>
      <c r="K685" s="51"/>
      <c r="M685" s="54"/>
      <c r="N685" s="51"/>
      <c r="O685" s="54"/>
      <c r="P685" s="50"/>
      <c r="Q685" s="54"/>
      <c r="R685" s="173"/>
      <c r="S685" s="173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/>
      <c r="AZ685" s="54"/>
      <c r="BA685" s="54"/>
      <c r="BB685" s="54"/>
      <c r="BC685" s="54"/>
      <c r="BD685" s="54"/>
      <c r="BE685" s="54"/>
      <c r="BI685" s="174">
        <v>39911</v>
      </c>
      <c r="BJ685" s="193" t="s">
        <v>70</v>
      </c>
      <c r="BK685" s="190">
        <f t="shared" si="37"/>
        <v>175343.72500000137</v>
      </c>
      <c r="BL685" s="75">
        <f t="shared" si="37"/>
        <v>17641.39499999999</v>
      </c>
      <c r="BM685" s="189"/>
      <c r="BN685" s="189">
        <v>9200</v>
      </c>
      <c r="BO685" s="189"/>
      <c r="BP685" s="189"/>
      <c r="BQ685" s="191">
        <f t="shared" si="35"/>
        <v>202185.12000000136</v>
      </c>
      <c r="BR685" s="243"/>
      <c r="BS685" s="149"/>
      <c r="BT685" s="112"/>
      <c r="BU685" s="2"/>
    </row>
    <row r="686" spans="3:73" ht="15.75" hidden="1">
      <c r="C686" s="45"/>
      <c r="D686" s="45"/>
      <c r="E686" s="50"/>
      <c r="F686" s="50"/>
      <c r="G686" s="45"/>
      <c r="H686" s="45"/>
      <c r="I686" s="45"/>
      <c r="J686" s="54"/>
      <c r="K686" s="51"/>
      <c r="M686" s="54"/>
      <c r="N686" s="51"/>
      <c r="O686" s="54"/>
      <c r="P686" s="50"/>
      <c r="Q686" s="54"/>
      <c r="R686" s="173"/>
      <c r="S686" s="173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I686" s="174">
        <v>39927</v>
      </c>
      <c r="BJ686" s="193" t="s">
        <v>70</v>
      </c>
      <c r="BK686" s="190">
        <f t="shared" si="37"/>
        <v>175343.72500000137</v>
      </c>
      <c r="BL686" s="75">
        <f t="shared" si="37"/>
        <v>26841.39499999999</v>
      </c>
      <c r="BM686" s="189"/>
      <c r="BN686" s="189">
        <v>4586.16</v>
      </c>
      <c r="BO686" s="189"/>
      <c r="BP686" s="189"/>
      <c r="BQ686" s="191">
        <f t="shared" si="35"/>
        <v>206771.28000000137</v>
      </c>
      <c r="BR686" s="243"/>
      <c r="BS686" s="149"/>
      <c r="BT686" s="112"/>
      <c r="BU686" s="2"/>
    </row>
    <row r="687" spans="3:73" ht="15.75" hidden="1">
      <c r="C687" s="45"/>
      <c r="D687" s="45"/>
      <c r="E687" s="50"/>
      <c r="F687" s="50"/>
      <c r="G687" s="45"/>
      <c r="H687" s="45"/>
      <c r="I687" s="45"/>
      <c r="J687" s="54"/>
      <c r="K687" s="51"/>
      <c r="M687" s="54"/>
      <c r="N687" s="51"/>
      <c r="O687" s="54"/>
      <c r="P687" s="50"/>
      <c r="Q687" s="54"/>
      <c r="R687" s="173"/>
      <c r="S687" s="173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>
        <f>-BO687</f>
        <v>-8601.4</v>
      </c>
      <c r="AZ687" s="54"/>
      <c r="BA687" s="54"/>
      <c r="BB687" s="54"/>
      <c r="BC687" s="54"/>
      <c r="BD687" s="54"/>
      <c r="BE687" s="54"/>
      <c r="BI687" s="174">
        <v>39927</v>
      </c>
      <c r="BJ687" s="193" t="s">
        <v>450</v>
      </c>
      <c r="BK687" s="190">
        <f t="shared" si="37"/>
        <v>175343.72500000137</v>
      </c>
      <c r="BL687" s="75">
        <f t="shared" si="37"/>
        <v>31427.554999999989</v>
      </c>
      <c r="BM687" s="189"/>
      <c r="BN687" s="189"/>
      <c r="BO687" s="189">
        <v>8601.4</v>
      </c>
      <c r="BP687" s="189"/>
      <c r="BQ687" s="191">
        <f t="shared" si="35"/>
        <v>198169.88000000137</v>
      </c>
      <c r="BR687" s="243"/>
      <c r="BS687" s="149"/>
      <c r="BT687" s="112" t="s">
        <v>426</v>
      </c>
      <c r="BU687" s="2"/>
    </row>
    <row r="688" spans="3:73" ht="15.75" hidden="1">
      <c r="C688" s="45"/>
      <c r="D688" s="45"/>
      <c r="E688" s="50"/>
      <c r="F688" s="50"/>
      <c r="G688" s="45"/>
      <c r="H688" s="45"/>
      <c r="I688" s="45"/>
      <c r="J688" s="54"/>
      <c r="K688" s="51"/>
      <c r="M688" s="54"/>
      <c r="N688" s="51"/>
      <c r="O688" s="54"/>
      <c r="P688" s="50"/>
      <c r="Q688" s="54"/>
      <c r="R688" s="173"/>
      <c r="S688" s="173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  <c r="AX688" s="54"/>
      <c r="AY688" s="54"/>
      <c r="AZ688" s="54"/>
      <c r="BA688" s="54"/>
      <c r="BB688" s="54"/>
      <c r="BC688" s="54"/>
      <c r="BD688" s="54"/>
      <c r="BE688" s="54"/>
      <c r="BI688" s="174">
        <v>39932</v>
      </c>
      <c r="BJ688" s="193" t="s">
        <v>473</v>
      </c>
      <c r="BK688" s="190">
        <f t="shared" si="37"/>
        <v>166742.32500000138</v>
      </c>
      <c r="BL688" s="75">
        <f t="shared" si="37"/>
        <v>31427.554999999989</v>
      </c>
      <c r="BM688" s="189">
        <f>0.27/2</f>
        <v>0.13500000000000001</v>
      </c>
      <c r="BN688" s="189">
        <f>0.27/2</f>
        <v>0.13500000000000001</v>
      </c>
      <c r="BO688" s="189"/>
      <c r="BP688" s="189"/>
      <c r="BQ688" s="191">
        <f t="shared" si="35"/>
        <v>198170.15000000139</v>
      </c>
      <c r="BR688" s="243"/>
      <c r="BS688" s="149"/>
      <c r="BT688" s="112"/>
      <c r="BU688" s="2"/>
    </row>
    <row r="689" spans="3:73" ht="15.75" hidden="1">
      <c r="C689" s="45"/>
      <c r="D689" s="45"/>
      <c r="E689" s="50"/>
      <c r="F689" s="50"/>
      <c r="G689" s="45"/>
      <c r="H689" s="45"/>
      <c r="I689" s="45"/>
      <c r="J689" s="54"/>
      <c r="K689" s="51"/>
      <c r="M689" s="54"/>
      <c r="N689" s="51"/>
      <c r="O689" s="54"/>
      <c r="P689" s="50"/>
      <c r="Q689" s="54"/>
      <c r="R689" s="173"/>
      <c r="S689" s="173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I689" s="174">
        <v>39932</v>
      </c>
      <c r="BJ689" s="193" t="s">
        <v>421</v>
      </c>
      <c r="BK689" s="190">
        <f t="shared" si="37"/>
        <v>166742.46000000139</v>
      </c>
      <c r="BL689" s="75">
        <f t="shared" si="37"/>
        <v>31427.689999999988</v>
      </c>
      <c r="BM689" s="189">
        <f>-85/2</f>
        <v>-42.5</v>
      </c>
      <c r="BN689" s="189">
        <f>-85/2</f>
        <v>-42.5</v>
      </c>
      <c r="BO689" s="189"/>
      <c r="BP689" s="189"/>
      <c r="BQ689" s="191">
        <f t="shared" si="35"/>
        <v>198085.15000000136</v>
      </c>
      <c r="BR689" s="243"/>
      <c r="BS689" s="149"/>
      <c r="BT689" s="112"/>
      <c r="BU689" s="2"/>
    </row>
    <row r="690" spans="3:73" ht="15.75" hidden="1">
      <c r="C690" s="45"/>
      <c r="D690" s="45"/>
      <c r="E690" s="50"/>
      <c r="F690" s="50"/>
      <c r="G690" s="45"/>
      <c r="H690" s="45"/>
      <c r="I690" s="45"/>
      <c r="J690" s="54"/>
      <c r="K690" s="51"/>
      <c r="M690" s="54"/>
      <c r="N690" s="51"/>
      <c r="O690" s="54"/>
      <c r="P690" s="50"/>
      <c r="Q690" s="54"/>
      <c r="R690" s="173"/>
      <c r="S690" s="173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I690" s="174">
        <v>39963</v>
      </c>
      <c r="BJ690" s="193" t="s">
        <v>427</v>
      </c>
      <c r="BK690" s="190">
        <f t="shared" si="37"/>
        <v>166699.96000000139</v>
      </c>
      <c r="BL690" s="75">
        <f t="shared" si="37"/>
        <v>31385.189999999988</v>
      </c>
      <c r="BM690" s="189">
        <v>-42.5</v>
      </c>
      <c r="BN690" s="189">
        <v>-42.5</v>
      </c>
      <c r="BO690" s="189"/>
      <c r="BP690" s="189"/>
      <c r="BQ690" s="191">
        <f t="shared" si="35"/>
        <v>198000.15000000136</v>
      </c>
      <c r="BR690" s="243"/>
      <c r="BS690" s="149"/>
      <c r="BT690" s="112" t="s">
        <v>511</v>
      </c>
      <c r="BU690" s="2"/>
    </row>
    <row r="691" spans="3:73" ht="15.75" hidden="1">
      <c r="C691" s="45"/>
      <c r="D691" s="45"/>
      <c r="E691" s="50"/>
      <c r="F691" s="50"/>
      <c r="G691" s="45"/>
      <c r="H691" s="45"/>
      <c r="I691" s="45"/>
      <c r="J691" s="54"/>
      <c r="K691" s="51"/>
      <c r="M691" s="54"/>
      <c r="N691" s="51"/>
      <c r="O691" s="54"/>
      <c r="P691" s="50"/>
      <c r="Q691" s="54"/>
      <c r="R691" s="173"/>
      <c r="S691" s="173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  <c r="AX691" s="54"/>
      <c r="AY691" s="54">
        <f>-BO691</f>
        <v>-13474.37</v>
      </c>
      <c r="AZ691" s="54"/>
      <c r="BA691" s="54"/>
      <c r="BB691" s="54"/>
      <c r="BC691" s="54"/>
      <c r="BD691" s="54"/>
      <c r="BE691" s="54"/>
      <c r="BI691" s="174">
        <v>39973</v>
      </c>
      <c r="BJ691" s="193" t="s">
        <v>510</v>
      </c>
      <c r="BK691" s="190">
        <f t="shared" si="37"/>
        <v>166657.46000000139</v>
      </c>
      <c r="BL691" s="75">
        <f t="shared" si="37"/>
        <v>31342.689999999988</v>
      </c>
      <c r="BM691" s="189"/>
      <c r="BN691" s="189"/>
      <c r="BO691" s="189">
        <v>13474.37</v>
      </c>
      <c r="BP691" s="189"/>
      <c r="BQ691" s="191">
        <f t="shared" si="35"/>
        <v>184525.78000000137</v>
      </c>
      <c r="BR691" s="243"/>
      <c r="BS691" s="149"/>
      <c r="BT691" s="112"/>
      <c r="BU691" s="2"/>
    </row>
    <row r="692" spans="3:73" ht="15.75" hidden="1">
      <c r="C692" s="45"/>
      <c r="D692" s="45"/>
      <c r="E692" s="50"/>
      <c r="F692" s="50"/>
      <c r="G692" s="45"/>
      <c r="H692" s="45"/>
      <c r="I692" s="45"/>
      <c r="J692" s="54"/>
      <c r="K692" s="51"/>
      <c r="M692" s="54"/>
      <c r="N692" s="51"/>
      <c r="O692" s="54"/>
      <c r="P692" s="50"/>
      <c r="Q692" s="54"/>
      <c r="R692" s="173"/>
      <c r="S692" s="173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  <c r="AX692" s="54"/>
      <c r="AY692" s="54"/>
      <c r="AZ692" s="54"/>
      <c r="BA692" s="54"/>
      <c r="BB692" s="54"/>
      <c r="BC692" s="54"/>
      <c r="BD692" s="54"/>
      <c r="BE692" s="54"/>
      <c r="BI692" s="174">
        <v>39983</v>
      </c>
      <c r="BJ692" s="193" t="s">
        <v>512</v>
      </c>
      <c r="BK692" s="190">
        <f t="shared" si="37"/>
        <v>153183.09000000139</v>
      </c>
      <c r="BL692" s="75">
        <f t="shared" si="37"/>
        <v>31342.689999999988</v>
      </c>
      <c r="BM692" s="189"/>
      <c r="BN692" s="189">
        <v>360000</v>
      </c>
      <c r="BO692" s="189"/>
      <c r="BP692" s="189"/>
      <c r="BQ692" s="191">
        <f t="shared" si="35"/>
        <v>544525.78000000142</v>
      </c>
      <c r="BR692" s="243"/>
      <c r="BS692" s="149"/>
      <c r="BT692" s="112"/>
      <c r="BU692" s="2"/>
    </row>
    <row r="693" spans="3:73" ht="15.75" hidden="1">
      <c r="C693" s="45"/>
      <c r="D693" s="45"/>
      <c r="E693" s="50"/>
      <c r="F693" s="50"/>
      <c r="G693" s="45"/>
      <c r="H693" s="45"/>
      <c r="I693" s="45"/>
      <c r="J693" s="54"/>
      <c r="K693" s="51"/>
      <c r="M693" s="54"/>
      <c r="N693" s="51"/>
      <c r="O693" s="54"/>
      <c r="P693" s="50"/>
      <c r="Q693" s="54"/>
      <c r="R693" s="173"/>
      <c r="S693" s="173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  <c r="AX693" s="54"/>
      <c r="AY693" s="54"/>
      <c r="AZ693" s="54"/>
      <c r="BA693" s="54"/>
      <c r="BB693" s="54"/>
      <c r="BC693" s="54"/>
      <c r="BD693" s="54"/>
      <c r="BE693" s="54"/>
      <c r="BI693" s="174">
        <v>39993</v>
      </c>
      <c r="BJ693" s="193" t="s">
        <v>475</v>
      </c>
      <c r="BK693" s="190">
        <f t="shared" si="37"/>
        <v>153183.09000000139</v>
      </c>
      <c r="BL693" s="75">
        <f t="shared" si="37"/>
        <v>391342.69</v>
      </c>
      <c r="BM693" s="189">
        <f>31.15/2</f>
        <v>15.574999999999999</v>
      </c>
      <c r="BN693" s="189">
        <f>31.15/2</f>
        <v>15.574999999999999</v>
      </c>
      <c r="BO693" s="189"/>
      <c r="BP693" s="189"/>
      <c r="BQ693" s="191">
        <f t="shared" si="35"/>
        <v>544556.93000000133</v>
      </c>
      <c r="BR693" s="243"/>
      <c r="BS693" s="149"/>
      <c r="BT693" s="112"/>
      <c r="BU693" s="2"/>
    </row>
    <row r="694" spans="3:73" ht="15.75" hidden="1">
      <c r="C694" s="45"/>
      <c r="D694" s="45"/>
      <c r="E694" s="50"/>
      <c r="F694" s="50"/>
      <c r="G694" s="45"/>
      <c r="H694" s="45"/>
      <c r="I694" s="45"/>
      <c r="J694" s="54"/>
      <c r="K694" s="51"/>
      <c r="M694" s="54"/>
      <c r="N694" s="51"/>
      <c r="O694" s="54"/>
      <c r="P694" s="50"/>
      <c r="Q694" s="54"/>
      <c r="R694" s="173"/>
      <c r="S694" s="173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  <c r="AX694" s="54"/>
      <c r="AY694" s="54"/>
      <c r="AZ694" s="54"/>
      <c r="BA694" s="54"/>
      <c r="BB694" s="54"/>
      <c r="BC694" s="54"/>
      <c r="BD694" s="54"/>
      <c r="BE694" s="54"/>
      <c r="BI694" s="174">
        <v>39993</v>
      </c>
      <c r="BJ694" s="193" t="s">
        <v>476</v>
      </c>
      <c r="BK694" s="190">
        <f t="shared" si="37"/>
        <v>153198.66500000141</v>
      </c>
      <c r="BL694" s="75">
        <f t="shared" si="37"/>
        <v>391358.26500000001</v>
      </c>
      <c r="BM694" s="189">
        <v>-42.5</v>
      </c>
      <c r="BN694" s="189">
        <v>-42.5</v>
      </c>
      <c r="BO694" s="189"/>
      <c r="BP694" s="189"/>
      <c r="BQ694" s="191">
        <f t="shared" si="35"/>
        <v>544471.93000000145</v>
      </c>
      <c r="BR694" s="243"/>
      <c r="BS694" s="149"/>
      <c r="BT694" s="112"/>
      <c r="BU694" s="2"/>
    </row>
    <row r="695" spans="3:73" ht="15.75">
      <c r="C695" s="45"/>
      <c r="D695" s="45"/>
      <c r="E695" s="50"/>
      <c r="F695" s="50"/>
      <c r="G695" s="45"/>
      <c r="H695" s="45"/>
      <c r="I695" s="45"/>
      <c r="J695" s="54"/>
      <c r="K695" s="51"/>
      <c r="M695" s="54"/>
      <c r="N695" s="51"/>
      <c r="O695" s="54"/>
      <c r="P695" s="50"/>
      <c r="Q695" s="54"/>
      <c r="R695" s="173"/>
      <c r="S695" s="173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  <c r="AX695" s="54"/>
      <c r="AY695" s="54"/>
      <c r="AZ695" s="54"/>
      <c r="BA695" s="54"/>
      <c r="BB695" s="54"/>
      <c r="BC695" s="54"/>
      <c r="BD695" s="54"/>
      <c r="BE695" s="54"/>
      <c r="BI695" s="174">
        <v>40024</v>
      </c>
      <c r="BJ695" s="193" t="s">
        <v>482</v>
      </c>
      <c r="BK695" s="190">
        <f t="shared" si="37"/>
        <v>153156.16500000141</v>
      </c>
      <c r="BL695" s="75">
        <f t="shared" si="37"/>
        <v>391315.76500000001</v>
      </c>
      <c r="BM695" s="189">
        <f>87.75/2</f>
        <v>43.875</v>
      </c>
      <c r="BN695" s="189">
        <f>87.75/2</f>
        <v>43.875</v>
      </c>
      <c r="BO695" s="189"/>
      <c r="BP695" s="189"/>
      <c r="BQ695" s="191">
        <f t="shared" si="35"/>
        <v>544559.68000000145</v>
      </c>
      <c r="BR695" s="243"/>
      <c r="BS695" s="149"/>
      <c r="BT695" s="112"/>
      <c r="BU695" s="2"/>
    </row>
    <row r="696" spans="3:73" ht="15.75">
      <c r="C696" s="45"/>
      <c r="D696" s="45"/>
      <c r="E696" s="50"/>
      <c r="F696" s="50"/>
      <c r="G696" s="45"/>
      <c r="H696" s="45"/>
      <c r="I696" s="45"/>
      <c r="J696" s="54"/>
      <c r="K696" s="51"/>
      <c r="M696" s="54"/>
      <c r="N696" s="51"/>
      <c r="O696" s="54"/>
      <c r="P696" s="50"/>
      <c r="Q696" s="54"/>
      <c r="R696" s="173"/>
      <c r="S696" s="173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  <c r="AX696" s="54"/>
      <c r="AY696" s="54"/>
      <c r="AZ696" s="54"/>
      <c r="BA696" s="54"/>
      <c r="BB696" s="54"/>
      <c r="BC696" s="54"/>
      <c r="BD696" s="54"/>
      <c r="BE696" s="54"/>
      <c r="BI696" s="174">
        <v>40024</v>
      </c>
      <c r="BJ696" s="193" t="s">
        <v>435</v>
      </c>
      <c r="BK696" s="190">
        <f t="shared" si="37"/>
        <v>153200.04000000141</v>
      </c>
      <c r="BL696" s="75">
        <f t="shared" si="37"/>
        <v>391359.64</v>
      </c>
      <c r="BM696" s="189">
        <f>-85/2</f>
        <v>-42.5</v>
      </c>
      <c r="BN696" s="189">
        <f>-85/2</f>
        <v>-42.5</v>
      </c>
      <c r="BO696" s="189"/>
      <c r="BP696" s="189"/>
      <c r="BQ696" s="191">
        <f t="shared" si="35"/>
        <v>544474.68000000145</v>
      </c>
      <c r="BR696" s="243"/>
      <c r="BS696" s="149"/>
      <c r="BT696" s="112"/>
      <c r="BU696" s="2"/>
    </row>
    <row r="697" spans="3:73" ht="15.75">
      <c r="C697" s="45"/>
      <c r="D697" s="45"/>
      <c r="E697" s="50"/>
      <c r="F697" s="50"/>
      <c r="G697" s="45"/>
      <c r="H697" s="45"/>
      <c r="I697" s="45"/>
      <c r="J697" s="54"/>
      <c r="K697" s="51"/>
      <c r="M697" s="54"/>
      <c r="N697" s="51"/>
      <c r="O697" s="54"/>
      <c r="P697" s="50"/>
      <c r="Q697" s="54"/>
      <c r="R697" s="173"/>
      <c r="S697" s="173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  <c r="AX697" s="54"/>
      <c r="AY697" s="54"/>
      <c r="AZ697" s="54"/>
      <c r="BA697" s="54"/>
      <c r="BB697" s="54"/>
      <c r="BC697" s="54"/>
      <c r="BD697" s="54"/>
      <c r="BE697" s="54"/>
      <c r="BI697" s="174">
        <v>40055</v>
      </c>
      <c r="BJ697" s="193" t="s">
        <v>485</v>
      </c>
      <c r="BK697" s="190">
        <f t="shared" si="37"/>
        <v>153157.54000000141</v>
      </c>
      <c r="BL697" s="75">
        <f t="shared" si="37"/>
        <v>391317.14</v>
      </c>
      <c r="BM697" s="189">
        <f>87.74/2</f>
        <v>43.87</v>
      </c>
      <c r="BN697" s="189">
        <f>87.74/2</f>
        <v>43.87</v>
      </c>
      <c r="BO697" s="189"/>
      <c r="BP697" s="189"/>
      <c r="BQ697" s="191">
        <f t="shared" si="35"/>
        <v>544562.42000000144</v>
      </c>
      <c r="BR697" s="243"/>
      <c r="BS697" s="149"/>
      <c r="BT697" s="112"/>
      <c r="BU697" s="2"/>
    </row>
    <row r="698" spans="3:73" ht="15.75">
      <c r="C698" s="45"/>
      <c r="D698" s="45"/>
      <c r="E698" s="50"/>
      <c r="F698" s="50"/>
      <c r="G698" s="45"/>
      <c r="H698" s="45"/>
      <c r="I698" s="45"/>
      <c r="J698" s="54"/>
      <c r="K698" s="51"/>
      <c r="M698" s="54"/>
      <c r="N698" s="51"/>
      <c r="O698" s="54"/>
      <c r="P698" s="50"/>
      <c r="Q698" s="54"/>
      <c r="R698" s="173"/>
      <c r="S698" s="173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  <c r="AX698" s="54"/>
      <c r="AY698" s="54"/>
      <c r="AZ698" s="54"/>
      <c r="BA698" s="54"/>
      <c r="BB698" s="54"/>
      <c r="BC698" s="54"/>
      <c r="BD698" s="54"/>
      <c r="BE698" s="54"/>
      <c r="BI698" s="174">
        <v>40055</v>
      </c>
      <c r="BJ698" s="193" t="s">
        <v>439</v>
      </c>
      <c r="BK698" s="190">
        <f t="shared" si="37"/>
        <v>153201.4100000014</v>
      </c>
      <c r="BL698" s="75">
        <f t="shared" si="37"/>
        <v>391361.01</v>
      </c>
      <c r="BM698" s="189">
        <f>-85/2</f>
        <v>-42.5</v>
      </c>
      <c r="BN698" s="189">
        <f>-85/2</f>
        <v>-42.5</v>
      </c>
      <c r="BO698" s="189"/>
      <c r="BP698" s="189"/>
      <c r="BQ698" s="191">
        <f t="shared" si="35"/>
        <v>544477.42000000144</v>
      </c>
      <c r="BR698" s="243"/>
      <c r="BS698" s="149"/>
      <c r="BT698" s="112"/>
      <c r="BU698" s="2"/>
    </row>
    <row r="699" spans="3:73" ht="15.75">
      <c r="C699" s="45"/>
      <c r="D699" s="45"/>
      <c r="E699" s="50"/>
      <c r="F699" s="50"/>
      <c r="G699" s="45"/>
      <c r="H699" s="45"/>
      <c r="I699" s="45"/>
      <c r="J699" s="54"/>
      <c r="K699" s="51"/>
      <c r="M699" s="54"/>
      <c r="N699" s="51"/>
      <c r="O699" s="54"/>
      <c r="P699" s="50"/>
      <c r="Q699" s="54"/>
      <c r="R699" s="173"/>
      <c r="S699" s="173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  <c r="AX699" s="54"/>
      <c r="AY699" s="54">
        <f>-BO699</f>
        <v>-900</v>
      </c>
      <c r="AZ699" s="54"/>
      <c r="BA699" s="54"/>
      <c r="BB699" s="54"/>
      <c r="BC699" s="54"/>
      <c r="BD699" s="54"/>
      <c r="BE699" s="54"/>
      <c r="BI699" s="174">
        <v>40059</v>
      </c>
      <c r="BJ699" s="193" t="s">
        <v>450</v>
      </c>
      <c r="BK699" s="190">
        <f t="shared" si="37"/>
        <v>153158.9100000014</v>
      </c>
      <c r="BL699" s="75">
        <f t="shared" si="37"/>
        <v>391318.51</v>
      </c>
      <c r="BM699" s="189"/>
      <c r="BN699" s="189"/>
      <c r="BO699" s="189">
        <v>900</v>
      </c>
      <c r="BP699" s="189"/>
      <c r="BQ699" s="191">
        <f t="shared" si="35"/>
        <v>543577.42000000144</v>
      </c>
      <c r="BR699" s="243"/>
      <c r="BS699" s="149"/>
      <c r="BT699" s="112"/>
      <c r="BU699" s="2"/>
    </row>
    <row r="700" spans="3:73" ht="15.75">
      <c r="C700" s="45"/>
      <c r="D700" s="45"/>
      <c r="E700" s="50"/>
      <c r="F700" s="50"/>
      <c r="G700" s="45"/>
      <c r="H700" s="45"/>
      <c r="I700" s="45"/>
      <c r="J700" s="54"/>
      <c r="K700" s="51"/>
      <c r="M700" s="54"/>
      <c r="N700" s="51"/>
      <c r="O700" s="54"/>
      <c r="P700" s="50"/>
      <c r="Q700" s="54"/>
      <c r="R700" s="173"/>
      <c r="S700" s="173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  <c r="AX700" s="54"/>
      <c r="AY700" s="54"/>
      <c r="AZ700" s="54"/>
      <c r="BA700" s="54">
        <f>-BP700</f>
        <v>-5100</v>
      </c>
      <c r="BB700" s="54"/>
      <c r="BC700" s="54"/>
      <c r="BD700" s="54"/>
      <c r="BE700" s="54"/>
      <c r="BI700" s="174">
        <v>40060</v>
      </c>
      <c r="BJ700" s="193" t="s">
        <v>316</v>
      </c>
      <c r="BK700" s="190">
        <f t="shared" si="37"/>
        <v>152258.9100000014</v>
      </c>
      <c r="BL700" s="75">
        <f t="shared" si="37"/>
        <v>391318.51</v>
      </c>
      <c r="BM700" s="189"/>
      <c r="BN700" s="189"/>
      <c r="BO700" s="189"/>
      <c r="BP700" s="189">
        <v>5100</v>
      </c>
      <c r="BQ700" s="191">
        <f t="shared" si="35"/>
        <v>538477.42000000144</v>
      </c>
      <c r="BR700" s="243"/>
      <c r="BS700" s="149"/>
      <c r="BT700" s="112"/>
      <c r="BU700" s="2"/>
    </row>
    <row r="701" spans="3:73" ht="15.75">
      <c r="C701" s="45"/>
      <c r="D701" s="45"/>
      <c r="E701" s="50"/>
      <c r="F701" s="50"/>
      <c r="G701" s="45"/>
      <c r="H701" s="45"/>
      <c r="I701" s="45"/>
      <c r="J701" s="54"/>
      <c r="K701" s="51"/>
      <c r="M701" s="54"/>
      <c r="N701" s="51"/>
      <c r="O701" s="54"/>
      <c r="P701" s="50"/>
      <c r="Q701" s="54"/>
      <c r="R701" s="173"/>
      <c r="S701" s="173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  <c r="AX701" s="54"/>
      <c r="AY701" s="54"/>
      <c r="AZ701" s="54"/>
      <c r="BA701" s="54"/>
      <c r="BB701" s="54"/>
      <c r="BC701" s="54"/>
      <c r="BD701" s="54"/>
      <c r="BE701" s="54"/>
      <c r="BI701" s="174">
        <v>40085</v>
      </c>
      <c r="BJ701" s="193" t="s">
        <v>513</v>
      </c>
      <c r="BK701" s="190">
        <f t="shared" si="37"/>
        <v>152258.9100000014</v>
      </c>
      <c r="BL701" s="75">
        <f t="shared" si="37"/>
        <v>386218.51</v>
      </c>
      <c r="BM701" s="189">
        <f>83.86/2</f>
        <v>41.93</v>
      </c>
      <c r="BN701" s="189">
        <f>83.86/2</f>
        <v>41.93</v>
      </c>
      <c r="BO701" s="189"/>
      <c r="BP701" s="189"/>
      <c r="BQ701" s="191">
        <f t="shared" si="35"/>
        <v>538561.28000000154</v>
      </c>
      <c r="BR701" s="243"/>
      <c r="BS701" s="149"/>
      <c r="BT701" s="112"/>
      <c r="BU701" s="2"/>
    </row>
    <row r="702" spans="3:73" ht="15.75">
      <c r="C702" s="45"/>
      <c r="D702" s="45"/>
      <c r="E702" s="50"/>
      <c r="F702" s="50"/>
      <c r="G702" s="45"/>
      <c r="H702" s="45"/>
      <c r="I702" s="45"/>
      <c r="J702" s="54"/>
      <c r="K702" s="51"/>
      <c r="M702" s="54"/>
      <c r="N702" s="51"/>
      <c r="O702" s="54"/>
      <c r="P702" s="50"/>
      <c r="Q702" s="54"/>
      <c r="R702" s="173"/>
      <c r="S702" s="173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  <c r="AX702" s="54"/>
      <c r="AY702" s="54"/>
      <c r="AZ702" s="54"/>
      <c r="BA702" s="54"/>
      <c r="BB702" s="54"/>
      <c r="BC702" s="54"/>
      <c r="BD702" s="54"/>
      <c r="BE702" s="54"/>
      <c r="BI702" s="174">
        <v>40085</v>
      </c>
      <c r="BJ702" s="193" t="s">
        <v>447</v>
      </c>
      <c r="BK702" s="190">
        <f t="shared" si="37"/>
        <v>152300.84000000139</v>
      </c>
      <c r="BL702" s="75">
        <f t="shared" si="37"/>
        <v>386260.44</v>
      </c>
      <c r="BM702" s="189">
        <f>-85/2</f>
        <v>-42.5</v>
      </c>
      <c r="BN702" s="189">
        <f>-85/2</f>
        <v>-42.5</v>
      </c>
      <c r="BO702" s="189"/>
      <c r="BP702" s="189"/>
      <c r="BQ702" s="191">
        <f t="shared" si="35"/>
        <v>538476.28000000142</v>
      </c>
      <c r="BR702" s="243"/>
      <c r="BS702" s="149"/>
      <c r="BT702" s="112"/>
      <c r="BU702" s="2"/>
    </row>
    <row r="703" spans="3:73" ht="15.75">
      <c r="C703" s="45"/>
      <c r="D703" s="45"/>
      <c r="E703" s="50"/>
      <c r="F703" s="50"/>
      <c r="G703" s="45"/>
      <c r="H703" s="45"/>
      <c r="I703" s="45"/>
      <c r="J703" s="54"/>
      <c r="K703" s="51"/>
      <c r="M703" s="54"/>
      <c r="N703" s="51"/>
      <c r="O703" s="54"/>
      <c r="P703" s="50"/>
      <c r="Q703" s="54"/>
      <c r="R703" s="173"/>
      <c r="S703" s="173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  <c r="AX703" s="54"/>
      <c r="AY703" s="54">
        <f>-BO703</f>
        <v>-17664.47</v>
      </c>
      <c r="AZ703" s="54"/>
      <c r="BA703" s="54"/>
      <c r="BB703" s="54"/>
      <c r="BC703" s="54"/>
      <c r="BD703" s="54"/>
      <c r="BE703" s="54"/>
      <c r="BI703" s="174">
        <v>40116</v>
      </c>
      <c r="BJ703" s="193" t="s">
        <v>316</v>
      </c>
      <c r="BK703" s="190">
        <f t="shared" si="37"/>
        <v>152258.34000000139</v>
      </c>
      <c r="BL703" s="75">
        <f t="shared" si="37"/>
        <v>386217.94</v>
      </c>
      <c r="BM703" s="189"/>
      <c r="BN703" s="189"/>
      <c r="BO703" s="189">
        <v>17664.47</v>
      </c>
      <c r="BP703" s="189"/>
      <c r="BQ703" s="191">
        <f t="shared" si="35"/>
        <v>520811.81000000145</v>
      </c>
      <c r="BR703" s="243"/>
      <c r="BS703" s="149"/>
      <c r="BT703" s="112"/>
      <c r="BU703" s="2"/>
    </row>
    <row r="704" spans="3:73" ht="15.75">
      <c r="C704" s="45"/>
      <c r="D704" s="45"/>
      <c r="E704" s="50"/>
      <c r="F704" s="50"/>
      <c r="G704" s="45"/>
      <c r="H704" s="45"/>
      <c r="I704" s="45"/>
      <c r="J704" s="54"/>
      <c r="K704" s="51"/>
      <c r="M704" s="54"/>
      <c r="N704" s="51"/>
      <c r="O704" s="54"/>
      <c r="P704" s="50"/>
      <c r="Q704" s="54"/>
      <c r="R704" s="173"/>
      <c r="S704" s="173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  <c r="AX704" s="54"/>
      <c r="AY704" s="54"/>
      <c r="AZ704" s="54"/>
      <c r="BA704" s="54"/>
      <c r="BB704" s="54"/>
      <c r="BC704" s="54"/>
      <c r="BD704" s="54"/>
      <c r="BE704" s="54"/>
      <c r="BI704" s="174">
        <v>40116</v>
      </c>
      <c r="BJ704" s="193" t="s">
        <v>184</v>
      </c>
      <c r="BK704" s="190">
        <f t="shared" si="37"/>
        <v>134593.87000000139</v>
      </c>
      <c r="BL704" s="75">
        <f t="shared" si="37"/>
        <v>386217.94</v>
      </c>
      <c r="BM704" s="189">
        <f>86.22/2</f>
        <v>43.11</v>
      </c>
      <c r="BN704" s="189">
        <f>86.22/2</f>
        <v>43.11</v>
      </c>
      <c r="BO704" s="189"/>
      <c r="BP704" s="189"/>
      <c r="BQ704" s="191">
        <f t="shared" si="35"/>
        <v>520898.03000000137</v>
      </c>
      <c r="BR704" s="243"/>
      <c r="BS704" s="149"/>
      <c r="BT704" s="112"/>
      <c r="BU704" s="2"/>
    </row>
    <row r="705" spans="3:73" ht="15.75">
      <c r="C705" s="45"/>
      <c r="D705" s="45"/>
      <c r="E705" s="50"/>
      <c r="F705" s="50"/>
      <c r="G705" s="45"/>
      <c r="H705" s="45"/>
      <c r="I705" s="45"/>
      <c r="J705" s="54"/>
      <c r="K705" s="51"/>
      <c r="M705" s="54"/>
      <c r="N705" s="51"/>
      <c r="O705" s="54"/>
      <c r="P705" s="50"/>
      <c r="Q705" s="54"/>
      <c r="R705" s="173"/>
      <c r="S705" s="173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  <c r="AX705" s="54"/>
      <c r="AY705" s="54"/>
      <c r="AZ705" s="54"/>
      <c r="BA705" s="54"/>
      <c r="BB705" s="54"/>
      <c r="BC705" s="54"/>
      <c r="BD705" s="54"/>
      <c r="BE705" s="54"/>
      <c r="BI705" s="174">
        <v>40116</v>
      </c>
      <c r="BJ705" s="193" t="s">
        <v>449</v>
      </c>
      <c r="BK705" s="190">
        <f t="shared" si="37"/>
        <v>134636.98000000138</v>
      </c>
      <c r="BL705" s="75">
        <f t="shared" si="37"/>
        <v>386261.05</v>
      </c>
      <c r="BM705" s="189">
        <f>-85/2</f>
        <v>-42.5</v>
      </c>
      <c r="BN705" s="189">
        <f>-85/2</f>
        <v>-42.5</v>
      </c>
      <c r="BO705" s="189"/>
      <c r="BP705" s="189"/>
      <c r="BQ705" s="191">
        <f t="shared" si="35"/>
        <v>520813.03000000137</v>
      </c>
      <c r="BR705" s="243"/>
      <c r="BS705" s="149"/>
      <c r="BT705" s="112"/>
      <c r="BU705" s="2"/>
    </row>
    <row r="706" spans="3:73" ht="15.75">
      <c r="C706" s="45"/>
      <c r="D706" s="45"/>
      <c r="E706" s="50"/>
      <c r="F706" s="50"/>
      <c r="G706" s="45"/>
      <c r="H706" s="45"/>
      <c r="I706" s="45"/>
      <c r="J706" s="54"/>
      <c r="K706" s="51"/>
      <c r="M706" s="54"/>
      <c r="N706" s="51"/>
      <c r="O706" s="54"/>
      <c r="P706" s="50"/>
      <c r="Q706" s="54"/>
      <c r="R706" s="173"/>
      <c r="S706" s="173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  <c r="AX706" s="54"/>
      <c r="AY706" s="54"/>
      <c r="AZ706" s="54"/>
      <c r="BA706" s="54">
        <v>5100</v>
      </c>
      <c r="BB706" s="54"/>
      <c r="BC706" s="54"/>
      <c r="BD706" s="54"/>
      <c r="BE706" s="54"/>
      <c r="BI706" s="174">
        <v>40130</v>
      </c>
      <c r="BJ706" s="193" t="s">
        <v>514</v>
      </c>
      <c r="BK706" s="190">
        <f t="shared" si="37"/>
        <v>134594.48000000138</v>
      </c>
      <c r="BL706" s="75">
        <f t="shared" si="37"/>
        <v>386218.55</v>
      </c>
      <c r="BM706" s="189"/>
      <c r="BN706" s="189">
        <v>5100</v>
      </c>
      <c r="BO706" s="189"/>
      <c r="BP706" s="189"/>
      <c r="BQ706" s="191">
        <f t="shared" si="35"/>
        <v>525913.03000000142</v>
      </c>
      <c r="BR706" s="243"/>
      <c r="BS706" s="149"/>
      <c r="BT706" s="112" t="s">
        <v>515</v>
      </c>
      <c r="BU706" s="2"/>
    </row>
    <row r="707" spans="3:73" ht="15.75">
      <c r="C707" s="45"/>
      <c r="D707" s="45"/>
      <c r="E707" s="50"/>
      <c r="F707" s="50"/>
      <c r="G707" s="45"/>
      <c r="H707" s="45"/>
      <c r="I707" s="45"/>
      <c r="J707" s="54"/>
      <c r="K707" s="51"/>
      <c r="M707" s="54"/>
      <c r="N707" s="51"/>
      <c r="O707" s="54"/>
      <c r="P707" s="50"/>
      <c r="Q707" s="54"/>
      <c r="R707" s="173"/>
      <c r="S707" s="173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54"/>
      <c r="AW707" s="54"/>
      <c r="AX707" s="54"/>
      <c r="AY707" s="54"/>
      <c r="AZ707" s="54"/>
      <c r="BA707" s="54"/>
      <c r="BB707" s="54"/>
      <c r="BC707" s="54"/>
      <c r="BD707" s="54"/>
      <c r="BE707" s="54"/>
      <c r="BI707" s="174">
        <v>40146</v>
      </c>
      <c r="BJ707" s="193" t="s">
        <v>516</v>
      </c>
      <c r="BK707" s="190">
        <f t="shared" si="37"/>
        <v>134594.48000000138</v>
      </c>
      <c r="BL707" s="75">
        <f t="shared" si="37"/>
        <v>391318.55</v>
      </c>
      <c r="BM707" s="189">
        <f>80.26/2</f>
        <v>40.130000000000003</v>
      </c>
      <c r="BN707" s="189">
        <f>80.26/2</f>
        <v>40.130000000000003</v>
      </c>
      <c r="BO707" s="189"/>
      <c r="BP707" s="189"/>
      <c r="BQ707" s="191">
        <f t="shared" si="35"/>
        <v>525993.29000000143</v>
      </c>
      <c r="BR707" s="243"/>
      <c r="BS707" s="149"/>
      <c r="BT707" s="112"/>
      <c r="BU707" s="2"/>
    </row>
    <row r="708" spans="3:73" ht="15.75">
      <c r="C708" s="45"/>
      <c r="D708" s="45"/>
      <c r="E708" s="50"/>
      <c r="F708" s="50"/>
      <c r="G708" s="45"/>
      <c r="H708" s="45"/>
      <c r="I708" s="45"/>
      <c r="J708" s="54"/>
      <c r="K708" s="51"/>
      <c r="M708" s="54"/>
      <c r="N708" s="51"/>
      <c r="O708" s="54"/>
      <c r="P708" s="50"/>
      <c r="Q708" s="54"/>
      <c r="R708" s="173"/>
      <c r="S708" s="173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  <c r="AX708" s="54"/>
      <c r="AY708" s="54"/>
      <c r="AZ708" s="54"/>
      <c r="BA708" s="54"/>
      <c r="BB708" s="54"/>
      <c r="BC708" s="54"/>
      <c r="BD708" s="54"/>
      <c r="BE708" s="54"/>
      <c r="BI708" s="174">
        <v>40146</v>
      </c>
      <c r="BJ708" s="193" t="s">
        <v>453</v>
      </c>
      <c r="BK708" s="190">
        <f t="shared" si="37"/>
        <v>134634.61000000138</v>
      </c>
      <c r="BL708" s="75">
        <f t="shared" si="37"/>
        <v>391358.68</v>
      </c>
      <c r="BM708" s="189">
        <f>-85/2</f>
        <v>-42.5</v>
      </c>
      <c r="BN708" s="189">
        <f>-85/2</f>
        <v>-42.5</v>
      </c>
      <c r="BO708" s="189"/>
      <c r="BP708" s="189"/>
      <c r="BQ708" s="191">
        <f t="shared" si="35"/>
        <v>525908.29000000143</v>
      </c>
      <c r="BR708" s="243"/>
      <c r="BS708" s="149"/>
      <c r="BT708" s="112"/>
      <c r="BU708" s="2"/>
    </row>
    <row r="709" spans="3:73" ht="15.75">
      <c r="C709" s="45"/>
      <c r="D709" s="45"/>
      <c r="E709" s="50"/>
      <c r="F709" s="50"/>
      <c r="G709" s="45"/>
      <c r="H709" s="45"/>
      <c r="I709" s="45"/>
      <c r="J709" s="54"/>
      <c r="K709" s="51"/>
      <c r="M709" s="54"/>
      <c r="N709" s="51"/>
      <c r="O709" s="54"/>
      <c r="P709" s="50"/>
      <c r="Q709" s="54"/>
      <c r="R709" s="173"/>
      <c r="S709" s="173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  <c r="AX709" s="54"/>
      <c r="AY709" s="54">
        <f>-BO709</f>
        <v>-200</v>
      </c>
      <c r="AZ709" s="54"/>
      <c r="BA709" s="54"/>
      <c r="BB709" s="54"/>
      <c r="BC709" s="54"/>
      <c r="BD709" s="54"/>
      <c r="BE709" s="54"/>
      <c r="BI709" s="174">
        <v>40152</v>
      </c>
      <c r="BJ709" s="193" t="s">
        <v>316</v>
      </c>
      <c r="BK709" s="190">
        <f t="shared" si="37"/>
        <v>134592.11000000138</v>
      </c>
      <c r="BL709" s="75">
        <f t="shared" si="37"/>
        <v>391316.18</v>
      </c>
      <c r="BM709" s="189"/>
      <c r="BN709" s="189"/>
      <c r="BO709" s="189">
        <v>200</v>
      </c>
      <c r="BP709" s="189"/>
      <c r="BQ709" s="191">
        <f t="shared" si="35"/>
        <v>525708.29000000143</v>
      </c>
      <c r="BR709" s="243"/>
      <c r="BS709" s="149"/>
      <c r="BT709" s="112" t="s">
        <v>517</v>
      </c>
      <c r="BU709" s="2"/>
    </row>
    <row r="710" spans="3:73" ht="15.75">
      <c r="C710" s="45"/>
      <c r="D710" s="45"/>
      <c r="E710" s="50"/>
      <c r="F710" s="50"/>
      <c r="G710" s="45"/>
      <c r="H710" s="45"/>
      <c r="I710" s="45"/>
      <c r="J710" s="54"/>
      <c r="K710" s="51"/>
      <c r="M710" s="54"/>
      <c r="N710" s="51"/>
      <c r="O710" s="54"/>
      <c r="P710" s="50"/>
      <c r="Q710" s="54"/>
      <c r="R710" s="173"/>
      <c r="S710" s="173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54"/>
      <c r="AW710" s="54"/>
      <c r="AX710" s="54"/>
      <c r="AY710" s="54"/>
      <c r="AZ710" s="54"/>
      <c r="BA710" s="54"/>
      <c r="BB710" s="54"/>
      <c r="BC710" s="54"/>
      <c r="BD710" s="54"/>
      <c r="BE710" s="54"/>
      <c r="BI710" s="145">
        <v>40177</v>
      </c>
      <c r="BJ710" s="193" t="s">
        <v>192</v>
      </c>
      <c r="BK710" s="190">
        <f t="shared" si="37"/>
        <v>134392.11000000138</v>
      </c>
      <c r="BL710" s="75">
        <f t="shared" si="37"/>
        <v>391316.18</v>
      </c>
      <c r="BM710" s="189">
        <f>83.05/2</f>
        <v>41.524999999999999</v>
      </c>
      <c r="BN710" s="189">
        <f>83.05/2</f>
        <v>41.524999999999999</v>
      </c>
      <c r="BO710" s="189"/>
      <c r="BP710" s="189"/>
      <c r="BQ710" s="191">
        <f t="shared" si="35"/>
        <v>525791.34000000148</v>
      </c>
      <c r="BR710" s="243"/>
      <c r="BS710" s="149"/>
      <c r="BT710" s="112"/>
      <c r="BU710" s="2"/>
    </row>
    <row r="711" spans="3:73" ht="15.75">
      <c r="C711" s="45"/>
      <c r="D711" s="45"/>
      <c r="E711" s="50"/>
      <c r="F711" s="50"/>
      <c r="G711" s="45"/>
      <c r="H711" s="45"/>
      <c r="I711" s="45"/>
      <c r="J711" s="54"/>
      <c r="K711" s="51"/>
      <c r="M711" s="54"/>
      <c r="N711" s="51"/>
      <c r="O711" s="54"/>
      <c r="P711" s="50"/>
      <c r="Q711" s="54"/>
      <c r="R711" s="173"/>
      <c r="S711" s="173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54"/>
      <c r="AW711" s="54"/>
      <c r="AX711" s="54"/>
      <c r="AY711" s="54"/>
      <c r="AZ711" s="54"/>
      <c r="BA711" s="54"/>
      <c r="BB711" s="54"/>
      <c r="BC711" s="54"/>
      <c r="BD711" s="54"/>
      <c r="BE711" s="54"/>
      <c r="BI711" s="174">
        <v>40177</v>
      </c>
      <c r="BJ711" s="193" t="s">
        <v>456</v>
      </c>
      <c r="BK711" s="190">
        <f t="shared" si="37"/>
        <v>134433.63500000138</v>
      </c>
      <c r="BL711" s="75">
        <f t="shared" si="37"/>
        <v>391357.70500000002</v>
      </c>
      <c r="BM711" s="189">
        <f>-85/2</f>
        <v>-42.5</v>
      </c>
      <c r="BN711" s="189">
        <f>-85/2</f>
        <v>-42.5</v>
      </c>
      <c r="BO711" s="189"/>
      <c r="BP711" s="189"/>
      <c r="BQ711" s="191">
        <f t="shared" si="35"/>
        <v>525706.34000000136</v>
      </c>
      <c r="BR711" s="243"/>
      <c r="BS711" s="149"/>
      <c r="BT711" s="112"/>
      <c r="BU711" s="2"/>
    </row>
    <row r="712" spans="3:73" ht="15.75">
      <c r="C712" s="45"/>
      <c r="D712" s="45"/>
      <c r="E712" s="50"/>
      <c r="F712" s="50"/>
      <c r="G712" s="45"/>
      <c r="H712" s="45"/>
      <c r="I712" s="45"/>
      <c r="J712" s="54"/>
      <c r="K712" s="51"/>
      <c r="M712" s="54"/>
      <c r="N712" s="51"/>
      <c r="O712" s="54"/>
      <c r="P712" s="50"/>
      <c r="Q712" s="54"/>
      <c r="R712" s="173"/>
      <c r="S712" s="173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54"/>
      <c r="AW712" s="54"/>
      <c r="AX712" s="54"/>
      <c r="AY712" s="54"/>
      <c r="AZ712" s="54"/>
      <c r="BA712" s="54"/>
      <c r="BB712" s="54"/>
      <c r="BC712" s="54"/>
      <c r="BD712" s="54"/>
      <c r="BE712" s="54"/>
      <c r="BI712" s="174">
        <v>40187</v>
      </c>
      <c r="BJ712" s="193" t="s">
        <v>298</v>
      </c>
      <c r="BK712" s="190">
        <f t="shared" si="37"/>
        <v>134391.13500000138</v>
      </c>
      <c r="BL712" s="75">
        <f t="shared" si="37"/>
        <v>391315.20500000002</v>
      </c>
      <c r="BM712" s="189"/>
      <c r="BN712" s="189">
        <v>4586.22</v>
      </c>
      <c r="BO712" s="189"/>
      <c r="BP712" s="189"/>
      <c r="BQ712" s="191">
        <f t="shared" si="35"/>
        <v>530292.56000000134</v>
      </c>
      <c r="BR712" s="243"/>
      <c r="BS712" s="149"/>
      <c r="BT712" s="112" t="s">
        <v>518</v>
      </c>
      <c r="BU712" s="2"/>
    </row>
    <row r="713" spans="3:73" ht="15.75">
      <c r="C713" s="45"/>
      <c r="D713" s="45"/>
      <c r="E713" s="50"/>
      <c r="F713" s="50"/>
      <c r="G713" s="45"/>
      <c r="H713" s="45"/>
      <c r="I713" s="45"/>
      <c r="J713" s="54"/>
      <c r="K713" s="51"/>
      <c r="M713" s="54"/>
      <c r="N713" s="51"/>
      <c r="O713" s="54"/>
      <c r="P713" s="50"/>
      <c r="Q713" s="54"/>
      <c r="R713" s="173"/>
      <c r="S713" s="173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  <c r="AV713" s="54"/>
      <c r="AW713" s="54"/>
      <c r="AX713" s="54"/>
      <c r="AY713" s="54"/>
      <c r="AZ713" s="54"/>
      <c r="BA713" s="54"/>
      <c r="BB713" s="54"/>
      <c r="BC713" s="54"/>
      <c r="BD713" s="54"/>
      <c r="BE713" s="54"/>
      <c r="BI713" s="174">
        <v>40208</v>
      </c>
      <c r="BJ713" s="193" t="s">
        <v>194</v>
      </c>
      <c r="BK713" s="190">
        <f t="shared" si="37"/>
        <v>134391.13500000138</v>
      </c>
      <c r="BL713" s="75">
        <f t="shared" si="37"/>
        <v>395901.42499999999</v>
      </c>
      <c r="BM713" s="189">
        <f>83.77/2</f>
        <v>41.884999999999998</v>
      </c>
      <c r="BN713" s="189">
        <f>83.77/2</f>
        <v>41.884999999999998</v>
      </c>
      <c r="BO713" s="189"/>
      <c r="BP713" s="189"/>
      <c r="BQ713" s="191">
        <f t="shared" si="35"/>
        <v>530376.33000000136</v>
      </c>
      <c r="BR713" s="243"/>
      <c r="BS713" s="149"/>
      <c r="BT713" s="112"/>
      <c r="BU713" s="2"/>
    </row>
    <row r="714" spans="3:73" ht="15.75">
      <c r="C714" s="45"/>
      <c r="D714" s="45"/>
      <c r="E714" s="50"/>
      <c r="F714" s="50"/>
      <c r="G714" s="45"/>
      <c r="H714" s="45"/>
      <c r="I714" s="45"/>
      <c r="J714" s="54"/>
      <c r="K714" s="51"/>
      <c r="M714" s="54"/>
      <c r="N714" s="51"/>
      <c r="O714" s="54"/>
      <c r="P714" s="50"/>
      <c r="Q714" s="54"/>
      <c r="R714" s="173"/>
      <c r="S714" s="173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  <c r="AV714" s="54"/>
      <c r="AW714" s="54"/>
      <c r="AX714" s="54"/>
      <c r="AY714" s="54"/>
      <c r="AZ714" s="54"/>
      <c r="BA714" s="54"/>
      <c r="BB714" s="54"/>
      <c r="BC714" s="54"/>
      <c r="BD714" s="54"/>
      <c r="BE714" s="54"/>
      <c r="BI714" s="174">
        <v>40208</v>
      </c>
      <c r="BJ714" s="193" t="s">
        <v>463</v>
      </c>
      <c r="BK714" s="190">
        <f t="shared" si="37"/>
        <v>134433.02000000139</v>
      </c>
      <c r="BL714" s="75">
        <f t="shared" si="37"/>
        <v>395943.31</v>
      </c>
      <c r="BM714" s="189">
        <f>-85/2</f>
        <v>-42.5</v>
      </c>
      <c r="BN714" s="189">
        <f>-85/2</f>
        <v>-42.5</v>
      </c>
      <c r="BO714" s="189"/>
      <c r="BP714" s="189"/>
      <c r="BQ714" s="191">
        <f t="shared" si="35"/>
        <v>530291.33000000136</v>
      </c>
      <c r="BR714" s="243"/>
      <c r="BS714" s="149"/>
      <c r="BT714" s="112"/>
      <c r="BU714" s="2"/>
    </row>
    <row r="715" spans="3:73" ht="15.75">
      <c r="C715" s="45"/>
      <c r="D715" s="45"/>
      <c r="E715" s="50"/>
      <c r="F715" s="50"/>
      <c r="G715" s="45"/>
      <c r="H715" s="45"/>
      <c r="I715" s="45"/>
      <c r="J715" s="54"/>
      <c r="K715" s="51"/>
      <c r="M715" s="54"/>
      <c r="N715" s="51"/>
      <c r="O715" s="54"/>
      <c r="P715" s="50"/>
      <c r="Q715" s="54"/>
      <c r="R715" s="173"/>
      <c r="S715" s="173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  <c r="AV715" s="54"/>
      <c r="AW715" s="54"/>
      <c r="AX715" s="54"/>
      <c r="AY715" s="54"/>
      <c r="AZ715" s="54"/>
      <c r="BA715" s="54"/>
      <c r="BB715" s="54"/>
      <c r="BC715" s="54"/>
      <c r="BD715" s="54"/>
      <c r="BE715" s="54"/>
      <c r="BI715" s="174">
        <v>40236</v>
      </c>
      <c r="BJ715" s="193" t="s">
        <v>519</v>
      </c>
      <c r="BK715" s="190">
        <f t="shared" si="37"/>
        <v>134390.52000000139</v>
      </c>
      <c r="BL715" s="75">
        <f t="shared" si="37"/>
        <v>395900.81</v>
      </c>
      <c r="BM715" s="189">
        <f>76.03/2</f>
        <v>38.015000000000001</v>
      </c>
      <c r="BN715" s="189">
        <f>76.03/2</f>
        <v>38.015000000000001</v>
      </c>
      <c r="BO715" s="189"/>
      <c r="BP715" s="189"/>
      <c r="BQ715" s="191">
        <f t="shared" si="35"/>
        <v>530367.36000000138</v>
      </c>
      <c r="BR715" s="243"/>
      <c r="BS715" s="149"/>
      <c r="BT715" s="112"/>
      <c r="BU715" s="2"/>
    </row>
    <row r="716" spans="3:73" ht="15.75">
      <c r="C716" s="45"/>
      <c r="D716" s="45"/>
      <c r="E716" s="50"/>
      <c r="F716" s="50"/>
      <c r="G716" s="45"/>
      <c r="H716" s="45"/>
      <c r="I716" s="45"/>
      <c r="J716" s="54"/>
      <c r="K716" s="51"/>
      <c r="M716" s="54"/>
      <c r="N716" s="51"/>
      <c r="O716" s="54"/>
      <c r="P716" s="50"/>
      <c r="Q716" s="54"/>
      <c r="R716" s="173"/>
      <c r="S716" s="173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  <c r="AV716" s="54"/>
      <c r="AW716" s="54"/>
      <c r="AX716" s="54"/>
      <c r="AY716" s="54"/>
      <c r="AZ716" s="54"/>
      <c r="BA716" s="54"/>
      <c r="BB716" s="54"/>
      <c r="BC716" s="54"/>
      <c r="BD716" s="54"/>
      <c r="BE716" s="54"/>
      <c r="BI716" s="174">
        <v>40236</v>
      </c>
      <c r="BJ716" s="193" t="s">
        <v>466</v>
      </c>
      <c r="BK716" s="190">
        <f t="shared" si="37"/>
        <v>134428.5350000014</v>
      </c>
      <c r="BL716" s="75">
        <f t="shared" si="37"/>
        <v>395938.82500000001</v>
      </c>
      <c r="BM716" s="189">
        <v>-42.5</v>
      </c>
      <c r="BN716" s="189">
        <v>-42.5</v>
      </c>
      <c r="BO716" s="189"/>
      <c r="BP716" s="189"/>
      <c r="BQ716" s="191">
        <f t="shared" si="35"/>
        <v>530282.36000000138</v>
      </c>
      <c r="BR716" s="243"/>
      <c r="BS716" s="149"/>
      <c r="BT716" s="112"/>
      <c r="BU716" s="2"/>
    </row>
    <row r="717" spans="3:73" ht="15.75">
      <c r="C717" s="45"/>
      <c r="D717" s="45"/>
      <c r="E717" s="50"/>
      <c r="F717" s="50"/>
      <c r="G717" s="45"/>
      <c r="H717" s="45"/>
      <c r="I717" s="45"/>
      <c r="J717" s="54"/>
      <c r="K717" s="51"/>
      <c r="M717" s="50"/>
      <c r="N717" s="45"/>
      <c r="O717" s="54"/>
      <c r="P717" s="50"/>
      <c r="Q717" s="54"/>
      <c r="R717" s="173"/>
      <c r="S717" s="173"/>
      <c r="T717" s="173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  <c r="AV717" s="54"/>
      <c r="AW717" s="54"/>
      <c r="AX717" s="54"/>
      <c r="AY717" s="54"/>
      <c r="AZ717" s="54"/>
      <c r="BA717" s="54"/>
      <c r="BB717" s="54"/>
      <c r="BC717" s="54"/>
      <c r="BD717" s="54"/>
      <c r="BE717" s="54"/>
      <c r="BI717" s="145">
        <v>40267</v>
      </c>
      <c r="BJ717" s="77" t="s">
        <v>520</v>
      </c>
      <c r="BK717" s="190">
        <f t="shared" si="37"/>
        <v>134386.0350000014</v>
      </c>
      <c r="BL717" s="75">
        <f t="shared" si="37"/>
        <v>395896.32500000001</v>
      </c>
      <c r="BM717" s="189">
        <f>84.17/2</f>
        <v>42.085000000000001</v>
      </c>
      <c r="BN717" s="189">
        <f>84.17/2</f>
        <v>42.085000000000001</v>
      </c>
      <c r="BO717" s="189"/>
      <c r="BP717" s="189"/>
      <c r="BQ717" s="191">
        <f t="shared" si="35"/>
        <v>530366.53000000131</v>
      </c>
      <c r="BR717" s="243"/>
      <c r="BS717" s="149"/>
      <c r="BT717" s="112"/>
      <c r="BU717" s="2"/>
    </row>
    <row r="718" spans="3:73" ht="15.75">
      <c r="C718" s="45"/>
      <c r="D718" s="45"/>
      <c r="E718" s="50"/>
      <c r="F718" s="50"/>
      <c r="G718" s="45"/>
      <c r="H718" s="45"/>
      <c r="I718" s="45"/>
      <c r="J718" s="54"/>
      <c r="K718" s="51"/>
      <c r="M718" s="50"/>
      <c r="N718" s="45"/>
      <c r="O718" s="54"/>
      <c r="P718" s="50"/>
      <c r="Q718" s="54"/>
      <c r="R718" s="173"/>
      <c r="S718" s="173"/>
      <c r="T718" s="173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  <c r="AV718" s="54"/>
      <c r="AW718" s="54"/>
      <c r="AX718" s="54"/>
      <c r="AY718" s="54"/>
      <c r="AZ718" s="54"/>
      <c r="BA718" s="54"/>
      <c r="BB718" s="54"/>
      <c r="BC718" s="54"/>
      <c r="BD718" s="54"/>
      <c r="BE718" s="54"/>
      <c r="BI718" s="145">
        <v>40267</v>
      </c>
      <c r="BJ718" s="77" t="s">
        <v>469</v>
      </c>
      <c r="BK718" s="190">
        <f t="shared" si="37"/>
        <v>134428.12000000139</v>
      </c>
      <c r="BL718" s="75">
        <f t="shared" si="37"/>
        <v>395938.41000000003</v>
      </c>
      <c r="BM718" s="189">
        <f>-85/2</f>
        <v>-42.5</v>
      </c>
      <c r="BN718" s="189">
        <f>-85/2</f>
        <v>-42.5</v>
      </c>
      <c r="BO718" s="189"/>
      <c r="BP718" s="189"/>
      <c r="BQ718" s="191">
        <f t="shared" si="35"/>
        <v>530281.53000000142</v>
      </c>
      <c r="BR718" s="243"/>
      <c r="BS718" s="149"/>
      <c r="BT718" s="112"/>
      <c r="BU718" s="2"/>
    </row>
    <row r="719" spans="3:73" ht="15.75">
      <c r="C719" s="45"/>
      <c r="D719" s="45"/>
      <c r="E719" s="50"/>
      <c r="F719" s="50"/>
      <c r="G719" s="45"/>
      <c r="H719" s="45"/>
      <c r="I719" s="45"/>
      <c r="J719" s="54"/>
      <c r="K719" s="51"/>
      <c r="M719" s="50"/>
      <c r="N719" s="45"/>
      <c r="O719" s="54"/>
      <c r="P719" s="50"/>
      <c r="Q719" s="54"/>
      <c r="R719" s="173"/>
      <c r="S719" s="173"/>
      <c r="T719" s="173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  <c r="AV719" s="54"/>
      <c r="AW719" s="54"/>
      <c r="AX719" s="54"/>
      <c r="AY719" s="54"/>
      <c r="AZ719" s="54"/>
      <c r="BA719" s="54"/>
      <c r="BB719" s="54"/>
      <c r="BC719" s="54"/>
      <c r="BD719" s="54"/>
      <c r="BE719" s="54"/>
      <c r="BI719" s="145">
        <v>40297</v>
      </c>
      <c r="BJ719" s="77" t="s">
        <v>473</v>
      </c>
      <c r="BK719" s="190">
        <f t="shared" si="37"/>
        <v>134385.62000000139</v>
      </c>
      <c r="BL719" s="75">
        <f t="shared" si="37"/>
        <v>395895.91000000003</v>
      </c>
      <c r="BM719" s="189">
        <f>81.42/2</f>
        <v>40.71</v>
      </c>
      <c r="BN719" s="189">
        <f>81.42/2</f>
        <v>40.71</v>
      </c>
      <c r="BO719" s="189"/>
      <c r="BP719" s="189"/>
      <c r="BQ719" s="191">
        <f t="shared" si="35"/>
        <v>530362.95000000135</v>
      </c>
      <c r="BR719" s="243"/>
      <c r="BS719" s="149"/>
      <c r="BT719" s="112"/>
      <c r="BU719" s="2"/>
    </row>
    <row r="720" spans="3:73" ht="15.75">
      <c r="C720" s="45"/>
      <c r="D720" s="45"/>
      <c r="E720" s="50"/>
      <c r="F720" s="50"/>
      <c r="G720" s="45"/>
      <c r="H720" s="45"/>
      <c r="I720" s="45"/>
      <c r="J720" s="54"/>
      <c r="K720" s="51"/>
      <c r="M720" s="50"/>
      <c r="N720" s="45"/>
      <c r="O720" s="54"/>
      <c r="P720" s="50"/>
      <c r="Q720" s="54"/>
      <c r="R720" s="173"/>
      <c r="S720" s="173"/>
      <c r="T720" s="173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  <c r="AV720" s="54"/>
      <c r="AW720" s="54"/>
      <c r="AX720" s="54"/>
      <c r="AY720" s="54"/>
      <c r="AZ720" s="54"/>
      <c r="BA720" s="54"/>
      <c r="BB720" s="54"/>
      <c r="BC720" s="54"/>
      <c r="BD720" s="54"/>
      <c r="BE720" s="54"/>
      <c r="BI720" s="145">
        <v>40297</v>
      </c>
      <c r="BJ720" s="77" t="s">
        <v>421</v>
      </c>
      <c r="BK720" s="190">
        <f t="shared" si="37"/>
        <v>134426.33000000138</v>
      </c>
      <c r="BL720" s="75">
        <f t="shared" si="37"/>
        <v>395936.62000000005</v>
      </c>
      <c r="BM720" s="189">
        <f>-85/2</f>
        <v>-42.5</v>
      </c>
      <c r="BN720" s="189">
        <f>-85/2</f>
        <v>-42.5</v>
      </c>
      <c r="BO720" s="189"/>
      <c r="BP720" s="189"/>
      <c r="BQ720" s="191">
        <f t="shared" si="35"/>
        <v>530277.95000000147</v>
      </c>
      <c r="BR720" s="243"/>
      <c r="BS720" s="149"/>
      <c r="BT720" s="112"/>
      <c r="BU720" s="2"/>
    </row>
    <row r="721" spans="3:73" ht="15.75">
      <c r="C721" s="45"/>
      <c r="D721" s="45"/>
      <c r="E721" s="50"/>
      <c r="F721" s="50"/>
      <c r="G721" s="45"/>
      <c r="H721" s="45"/>
      <c r="I721" s="45"/>
      <c r="J721" s="54"/>
      <c r="K721" s="51"/>
      <c r="M721" s="50"/>
      <c r="N721" s="45"/>
      <c r="O721" s="54"/>
      <c r="P721" s="50"/>
      <c r="Q721" s="54"/>
      <c r="R721" s="173"/>
      <c r="S721" s="173"/>
      <c r="T721" s="173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  <c r="AV721" s="54"/>
      <c r="AW721" s="54"/>
      <c r="AX721" s="54"/>
      <c r="AY721" s="54"/>
      <c r="AZ721" s="54"/>
      <c r="BA721" s="54"/>
      <c r="BB721" s="54"/>
      <c r="BC721" s="54"/>
      <c r="BD721" s="54"/>
      <c r="BE721" s="54"/>
      <c r="BI721" s="145">
        <v>40328</v>
      </c>
      <c r="BJ721" s="77" t="s">
        <v>474</v>
      </c>
      <c r="BK721" s="190">
        <f t="shared" ref="BK721:BL723" si="38">SUM(BK720+BM720-BO720)</f>
        <v>134383.83000000138</v>
      </c>
      <c r="BL721" s="75">
        <f t="shared" si="38"/>
        <v>395894.12000000005</v>
      </c>
      <c r="BM721" s="189">
        <f>84.13/2</f>
        <v>42.064999999999998</v>
      </c>
      <c r="BN721" s="189">
        <f>84.13/2</f>
        <v>42.064999999999998</v>
      </c>
      <c r="BO721" s="189"/>
      <c r="BP721" s="189"/>
      <c r="BQ721" s="191">
        <f t="shared" si="35"/>
        <v>530362.08000000136</v>
      </c>
      <c r="BR721" s="243"/>
      <c r="BS721" s="149"/>
      <c r="BT721" s="112"/>
      <c r="BU721" s="2"/>
    </row>
    <row r="722" spans="3:73" ht="15.75">
      <c r="C722" s="45"/>
      <c r="D722" s="45"/>
      <c r="E722" s="50"/>
      <c r="F722" s="50"/>
      <c r="G722" s="45"/>
      <c r="H722" s="45"/>
      <c r="I722" s="45"/>
      <c r="J722" s="54"/>
      <c r="K722" s="51"/>
      <c r="M722" s="50"/>
      <c r="N722" s="45"/>
      <c r="O722" s="54"/>
      <c r="P722" s="50"/>
      <c r="Q722" s="54"/>
      <c r="R722" s="173"/>
      <c r="S722" s="173"/>
      <c r="T722" s="173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54"/>
      <c r="AW722" s="54"/>
      <c r="AX722" s="54"/>
      <c r="AY722" s="54"/>
      <c r="AZ722" s="54"/>
      <c r="BA722" s="54"/>
      <c r="BB722" s="54"/>
      <c r="BC722" s="54"/>
      <c r="BD722" s="54"/>
      <c r="BE722" s="54"/>
      <c r="BI722" s="145">
        <v>40328</v>
      </c>
      <c r="BJ722" s="77" t="s">
        <v>427</v>
      </c>
      <c r="BK722" s="190">
        <f t="shared" si="38"/>
        <v>134425.89500000139</v>
      </c>
      <c r="BL722" s="75">
        <f t="shared" si="38"/>
        <v>395936.18500000006</v>
      </c>
      <c r="BM722" s="189">
        <f>-85/2</f>
        <v>-42.5</v>
      </c>
      <c r="BN722" s="189">
        <f>-85/2</f>
        <v>-42.5</v>
      </c>
      <c r="BO722" s="189"/>
      <c r="BP722" s="189"/>
      <c r="BQ722" s="191">
        <f t="shared" si="35"/>
        <v>530277.08000000147</v>
      </c>
      <c r="BR722" s="243"/>
      <c r="BS722" s="149"/>
      <c r="BT722" s="112"/>
      <c r="BU722" s="2"/>
    </row>
    <row r="723" spans="3:73" ht="15.75">
      <c r="C723" s="45"/>
      <c r="D723" s="45"/>
      <c r="E723" s="50"/>
      <c r="F723" s="50"/>
      <c r="G723" s="45"/>
      <c r="H723" s="45"/>
      <c r="I723" s="45"/>
      <c r="J723" s="54"/>
      <c r="K723" s="51"/>
      <c r="M723" s="50"/>
      <c r="N723" s="45"/>
      <c r="O723" s="54"/>
      <c r="P723" s="50"/>
      <c r="Q723" s="54"/>
      <c r="R723" s="173"/>
      <c r="S723" s="173"/>
      <c r="T723" s="173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  <c r="AV723" s="54"/>
      <c r="AW723" s="54"/>
      <c r="AX723" s="54"/>
      <c r="AY723" s="54"/>
      <c r="AZ723" s="54"/>
      <c r="BA723" s="54">
        <f>-BP723</f>
        <v>-1928</v>
      </c>
      <c r="BB723" s="54"/>
      <c r="BC723" s="54"/>
      <c r="BD723" s="54"/>
      <c r="BE723" s="54"/>
      <c r="BI723" s="145">
        <v>40331</v>
      </c>
      <c r="BJ723" s="77" t="s">
        <v>357</v>
      </c>
      <c r="BK723" s="190">
        <f t="shared" si="38"/>
        <v>134383.39500000139</v>
      </c>
      <c r="BL723" s="75">
        <f t="shared" si="38"/>
        <v>395893.68500000006</v>
      </c>
      <c r="BM723" s="189"/>
      <c r="BN723" s="189"/>
      <c r="BO723" s="189"/>
      <c r="BP723" s="189">
        <v>1928</v>
      </c>
      <c r="BQ723" s="191">
        <f t="shared" si="35"/>
        <v>528349.08000000147</v>
      </c>
      <c r="BR723" s="243"/>
      <c r="BS723" s="149"/>
      <c r="BT723" s="112" t="s">
        <v>521</v>
      </c>
      <c r="BU723" s="2"/>
    </row>
    <row r="724" spans="3:73" ht="15.75">
      <c r="C724" s="45"/>
      <c r="D724" s="45"/>
      <c r="E724" s="50"/>
      <c r="F724" s="50"/>
      <c r="G724" s="45"/>
      <c r="H724" s="45"/>
      <c r="I724" s="45"/>
      <c r="J724" s="54"/>
      <c r="K724" s="51"/>
      <c r="M724" s="50"/>
      <c r="N724" s="45"/>
      <c r="O724" s="54"/>
      <c r="P724" s="50"/>
      <c r="Q724" s="54"/>
      <c r="R724" s="173"/>
      <c r="S724" s="173"/>
      <c r="T724" s="173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  <c r="AV724" s="54"/>
      <c r="AW724" s="54"/>
      <c r="AX724" s="54"/>
      <c r="AY724" s="54"/>
      <c r="AZ724" s="54"/>
      <c r="BA724" s="54"/>
      <c r="BB724" s="54"/>
      <c r="BC724" s="54"/>
      <c r="BD724" s="54"/>
      <c r="BE724" s="54"/>
      <c r="BI724" s="145">
        <v>40334</v>
      </c>
      <c r="BJ724" s="77" t="s">
        <v>481</v>
      </c>
      <c r="BK724" s="190">
        <f t="shared" ref="BK724:BK747" si="39">SUM(BK723+BM723-BO723)</f>
        <v>134383.39500000139</v>
      </c>
      <c r="BL724" s="75">
        <f t="shared" ref="BL724:BL747" si="40">SUM(BL723+BN723-BP723)</f>
        <v>393965.68500000006</v>
      </c>
      <c r="BM724" s="189"/>
      <c r="BN724" s="189">
        <v>872</v>
      </c>
      <c r="BO724" s="189"/>
      <c r="BP724" s="189"/>
      <c r="BQ724" s="191">
        <f t="shared" si="35"/>
        <v>529221.08000000147</v>
      </c>
      <c r="BR724" s="243"/>
      <c r="BS724" s="149"/>
      <c r="BT724" s="112"/>
      <c r="BU724" s="2"/>
    </row>
    <row r="725" spans="3:73" ht="15.75">
      <c r="C725" s="45"/>
      <c r="D725" s="45"/>
      <c r="E725" s="50"/>
      <c r="F725" s="50"/>
      <c r="G725" s="45"/>
      <c r="H725" s="45"/>
      <c r="I725" s="45"/>
      <c r="J725" s="54"/>
      <c r="K725" s="51"/>
      <c r="M725" s="50"/>
      <c r="N725" s="45"/>
      <c r="O725" s="54"/>
      <c r="P725" s="50"/>
      <c r="Q725" s="54"/>
      <c r="R725" s="173"/>
      <c r="S725" s="173"/>
      <c r="T725" s="173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54"/>
      <c r="AW725" s="54"/>
      <c r="AX725" s="54"/>
      <c r="AY725" s="54"/>
      <c r="AZ725" s="54"/>
      <c r="BA725" s="54"/>
      <c r="BB725" s="54"/>
      <c r="BC725" s="54"/>
      <c r="BD725" s="54"/>
      <c r="BE725" s="54"/>
      <c r="BI725" s="145">
        <v>40341</v>
      </c>
      <c r="BJ725" s="77" t="s">
        <v>522</v>
      </c>
      <c r="BK725" s="190">
        <f t="shared" si="39"/>
        <v>134383.39500000139</v>
      </c>
      <c r="BL725" s="75">
        <f t="shared" si="40"/>
        <v>394837.68500000006</v>
      </c>
      <c r="BM725" s="189"/>
      <c r="BN725" s="189">
        <v>12996.26</v>
      </c>
      <c r="BO725" s="189"/>
      <c r="BP725" s="189"/>
      <c r="BQ725" s="191">
        <f t="shared" si="35"/>
        <v>542217.34000000148</v>
      </c>
      <c r="BR725" s="243"/>
      <c r="BS725" s="149"/>
      <c r="BT725" s="112"/>
      <c r="BU725" s="2"/>
    </row>
    <row r="726" spans="3:73" ht="15.75">
      <c r="C726" s="45"/>
      <c r="D726" s="45"/>
      <c r="E726" s="50"/>
      <c r="F726" s="50"/>
      <c r="G726" s="45"/>
      <c r="H726" s="45"/>
      <c r="I726" s="45"/>
      <c r="J726" s="54"/>
      <c r="K726" s="51"/>
      <c r="M726" s="50"/>
      <c r="N726" s="45"/>
      <c r="O726" s="54"/>
      <c r="P726" s="50"/>
      <c r="Q726" s="54"/>
      <c r="R726" s="173"/>
      <c r="S726" s="173"/>
      <c r="T726" s="173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54"/>
      <c r="AW726" s="54"/>
      <c r="AX726" s="54"/>
      <c r="AY726" s="54"/>
      <c r="AZ726" s="54"/>
      <c r="BA726" s="54"/>
      <c r="BB726" s="54"/>
      <c r="BC726" s="54"/>
      <c r="BD726" s="54"/>
      <c r="BE726" s="54"/>
      <c r="BI726" s="145">
        <v>40341</v>
      </c>
      <c r="BJ726" s="77" t="s">
        <v>522</v>
      </c>
      <c r="BK726" s="190">
        <f t="shared" si="39"/>
        <v>134383.39500000139</v>
      </c>
      <c r="BL726" s="75">
        <f t="shared" si="40"/>
        <v>407833.94500000007</v>
      </c>
      <c r="BM726" s="189"/>
      <c r="BN726" s="189">
        <v>117966.26</v>
      </c>
      <c r="BO726" s="189"/>
      <c r="BP726" s="189"/>
      <c r="BQ726" s="191">
        <f t="shared" si="35"/>
        <v>660183.60000000149</v>
      </c>
      <c r="BR726" s="243"/>
      <c r="BS726" s="149"/>
      <c r="BT726" s="112"/>
      <c r="BU726" s="2"/>
    </row>
    <row r="727" spans="3:73" ht="15.75">
      <c r="C727" s="45"/>
      <c r="D727" s="45"/>
      <c r="E727" s="50"/>
      <c r="F727" s="50"/>
      <c r="G727" s="45"/>
      <c r="H727" s="45"/>
      <c r="I727" s="45"/>
      <c r="J727" s="54"/>
      <c r="K727" s="51"/>
      <c r="M727" s="50"/>
      <c r="N727" s="45"/>
      <c r="O727" s="54"/>
      <c r="P727" s="50"/>
      <c r="Q727" s="54"/>
      <c r="R727" s="173"/>
      <c r="S727" s="173"/>
      <c r="T727" s="173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54"/>
      <c r="AW727" s="54"/>
      <c r="AX727" s="54"/>
      <c r="AY727" s="54"/>
      <c r="AZ727" s="54"/>
      <c r="BA727" s="54"/>
      <c r="BB727" s="54"/>
      <c r="BC727" s="54"/>
      <c r="BD727" s="54"/>
      <c r="BE727" s="54"/>
      <c r="BI727" s="145">
        <v>40347</v>
      </c>
      <c r="BJ727" s="77" t="s">
        <v>523</v>
      </c>
      <c r="BK727" s="190">
        <f t="shared" si="39"/>
        <v>134383.39500000139</v>
      </c>
      <c r="BL727" s="75">
        <f t="shared" si="40"/>
        <v>525800.20500000007</v>
      </c>
      <c r="BM727" s="189"/>
      <c r="BN727" s="189">
        <v>532.9</v>
      </c>
      <c r="BO727" s="189"/>
      <c r="BP727" s="189"/>
      <c r="BQ727" s="191">
        <f t="shared" si="35"/>
        <v>660716.50000000151</v>
      </c>
      <c r="BR727" s="243"/>
      <c r="BS727" s="149"/>
      <c r="BT727" s="112"/>
      <c r="BU727" s="2"/>
    </row>
    <row r="728" spans="3:73" ht="15.75">
      <c r="C728" s="45"/>
      <c r="D728" s="45"/>
      <c r="E728" s="50"/>
      <c r="F728" s="50"/>
      <c r="G728" s="45"/>
      <c r="H728" s="45"/>
      <c r="I728" s="45"/>
      <c r="J728" s="54"/>
      <c r="K728" s="51"/>
      <c r="M728" s="50"/>
      <c r="N728" s="45"/>
      <c r="O728" s="54"/>
      <c r="P728" s="50"/>
      <c r="Q728" s="54"/>
      <c r="R728" s="173"/>
      <c r="S728" s="173"/>
      <c r="T728" s="173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54"/>
      <c r="AW728" s="54"/>
      <c r="AX728" s="54"/>
      <c r="AY728" s="54"/>
      <c r="AZ728" s="54"/>
      <c r="BA728" s="54"/>
      <c r="BB728" s="54"/>
      <c r="BC728" s="54"/>
      <c r="BD728" s="54"/>
      <c r="BE728" s="54"/>
      <c r="BI728" s="145">
        <v>40354</v>
      </c>
      <c r="BJ728" s="77" t="s">
        <v>200</v>
      </c>
      <c r="BK728" s="190">
        <f t="shared" si="39"/>
        <v>134383.39500000139</v>
      </c>
      <c r="BL728" s="75">
        <f t="shared" si="40"/>
        <v>526333.1050000001</v>
      </c>
      <c r="BM728" s="189"/>
      <c r="BN728" s="189">
        <v>480000</v>
      </c>
      <c r="BO728" s="189"/>
      <c r="BP728" s="189"/>
      <c r="BQ728" s="191">
        <f t="shared" si="35"/>
        <v>1140716.5000000014</v>
      </c>
      <c r="BR728" s="243"/>
      <c r="BS728" s="149"/>
      <c r="BT728" s="112"/>
      <c r="BU728" s="2"/>
    </row>
    <row r="729" spans="3:73" ht="15.75">
      <c r="C729" s="45"/>
      <c r="D729" s="45"/>
      <c r="E729" s="50"/>
      <c r="F729" s="50"/>
      <c r="G729" s="45"/>
      <c r="H729" s="45"/>
      <c r="I729" s="45"/>
      <c r="J729" s="54"/>
      <c r="K729" s="51"/>
      <c r="M729" s="50"/>
      <c r="N729" s="45"/>
      <c r="O729" s="54"/>
      <c r="P729" s="50"/>
      <c r="Q729" s="54"/>
      <c r="R729" s="173"/>
      <c r="S729" s="173"/>
      <c r="T729" s="173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  <c r="AV729" s="54"/>
      <c r="AW729" s="54"/>
      <c r="AX729" s="54"/>
      <c r="AY729" s="54"/>
      <c r="AZ729" s="54"/>
      <c r="BA729" s="54"/>
      <c r="BB729" s="54"/>
      <c r="BC729" s="54"/>
      <c r="BD729" s="54"/>
      <c r="BE729" s="54"/>
      <c r="BI729" s="145">
        <v>40358</v>
      </c>
      <c r="BJ729" s="77" t="s">
        <v>475</v>
      </c>
      <c r="BK729" s="190">
        <f t="shared" si="39"/>
        <v>134383.39500000139</v>
      </c>
      <c r="BL729" s="75">
        <f t="shared" si="40"/>
        <v>1006333.1050000001</v>
      </c>
      <c r="BM729" s="189">
        <f>120.37/2</f>
        <v>60.185000000000002</v>
      </c>
      <c r="BN729" s="189">
        <f>120.37/2</f>
        <v>60.185000000000002</v>
      </c>
      <c r="BO729" s="189"/>
      <c r="BP729" s="189"/>
      <c r="BQ729" s="191">
        <f t="shared" si="35"/>
        <v>1140836.8700000015</v>
      </c>
      <c r="BR729" s="243"/>
      <c r="BS729" s="149"/>
      <c r="BT729" s="112"/>
      <c r="BU729" s="2"/>
    </row>
    <row r="730" spans="3:73" ht="15.75">
      <c r="C730" s="45"/>
      <c r="D730" s="45"/>
      <c r="E730" s="50"/>
      <c r="F730" s="50"/>
      <c r="G730" s="45"/>
      <c r="H730" s="45"/>
      <c r="I730" s="45"/>
      <c r="J730" s="54"/>
      <c r="K730" s="51"/>
      <c r="M730" s="50"/>
      <c r="N730" s="45"/>
      <c r="O730" s="54"/>
      <c r="P730" s="50"/>
      <c r="Q730" s="54"/>
      <c r="R730" s="173"/>
      <c r="S730" s="173"/>
      <c r="T730" s="173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54"/>
      <c r="AW730" s="54"/>
      <c r="AX730" s="54"/>
      <c r="AY730" s="54"/>
      <c r="AZ730" s="54"/>
      <c r="BA730" s="54"/>
      <c r="BB730" s="54"/>
      <c r="BC730" s="54"/>
      <c r="BD730" s="54"/>
      <c r="BE730" s="54"/>
      <c r="BI730" s="145">
        <v>40358</v>
      </c>
      <c r="BJ730" s="77" t="s">
        <v>476</v>
      </c>
      <c r="BK730" s="190">
        <f t="shared" si="39"/>
        <v>134443.58000000138</v>
      </c>
      <c r="BL730" s="75">
        <f t="shared" si="40"/>
        <v>1006393.2900000002</v>
      </c>
      <c r="BM730" s="189">
        <f>-85/2</f>
        <v>-42.5</v>
      </c>
      <c r="BN730" s="189">
        <f>-85/2</f>
        <v>-42.5</v>
      </c>
      <c r="BO730" s="189"/>
      <c r="BP730" s="189"/>
      <c r="BQ730" s="191">
        <f t="shared" si="35"/>
        <v>1140751.8700000015</v>
      </c>
      <c r="BR730" s="243"/>
      <c r="BS730" s="149"/>
      <c r="BT730" s="112"/>
      <c r="BU730" s="2"/>
    </row>
    <row r="731" spans="3:73" ht="15.75">
      <c r="C731" s="45"/>
      <c r="D731" s="45"/>
      <c r="E731" s="50"/>
      <c r="F731" s="50"/>
      <c r="G731" s="45"/>
      <c r="H731" s="45"/>
      <c r="I731" s="45"/>
      <c r="J731" s="54"/>
      <c r="K731" s="51"/>
      <c r="M731" s="50"/>
      <c r="N731" s="45"/>
      <c r="O731" s="54"/>
      <c r="P731" s="50"/>
      <c r="Q731" s="54"/>
      <c r="R731" s="173"/>
      <c r="S731" s="173"/>
      <c r="T731" s="173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54"/>
      <c r="AW731" s="54"/>
      <c r="AX731" s="54"/>
      <c r="AY731" s="54"/>
      <c r="AZ731" s="54"/>
      <c r="BA731" s="54"/>
      <c r="BB731" s="54"/>
      <c r="BC731" s="54"/>
      <c r="BD731" s="54"/>
      <c r="BE731" s="54"/>
      <c r="BI731" s="145">
        <v>40389</v>
      </c>
      <c r="BJ731" s="77" t="s">
        <v>482</v>
      </c>
      <c r="BK731" s="190">
        <f t="shared" si="39"/>
        <v>134401.08000000138</v>
      </c>
      <c r="BL731" s="75">
        <f t="shared" si="40"/>
        <v>1006350.7900000002</v>
      </c>
      <c r="BM731" s="189">
        <f>239.67/2</f>
        <v>119.83499999999999</v>
      </c>
      <c r="BN731" s="189">
        <f>239.67/2</f>
        <v>119.83499999999999</v>
      </c>
      <c r="BO731" s="189"/>
      <c r="BP731" s="189"/>
      <c r="BQ731" s="191">
        <f t="shared" si="35"/>
        <v>1140991.5400000014</v>
      </c>
      <c r="BR731" s="243"/>
      <c r="BS731" s="149"/>
      <c r="BT731" s="112"/>
      <c r="BU731" s="2"/>
    </row>
    <row r="732" spans="3:73" ht="15.75">
      <c r="C732" s="45"/>
      <c r="D732" s="45"/>
      <c r="E732" s="50"/>
      <c r="F732" s="50"/>
      <c r="G732" s="45"/>
      <c r="H732" s="45"/>
      <c r="I732" s="45"/>
      <c r="J732" s="54"/>
      <c r="K732" s="51"/>
      <c r="M732" s="50"/>
      <c r="N732" s="45"/>
      <c r="O732" s="54"/>
      <c r="P732" s="50"/>
      <c r="Q732" s="54"/>
      <c r="R732" s="173"/>
      <c r="S732" s="173"/>
      <c r="T732" s="173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  <c r="AV732" s="54"/>
      <c r="AW732" s="54"/>
      <c r="AX732" s="54"/>
      <c r="AY732" s="54"/>
      <c r="AZ732" s="54"/>
      <c r="BA732" s="54"/>
      <c r="BB732" s="54"/>
      <c r="BC732" s="54"/>
      <c r="BD732" s="54"/>
      <c r="BE732" s="54"/>
      <c r="BI732" s="145">
        <v>40389</v>
      </c>
      <c r="BJ732" s="77" t="s">
        <v>435</v>
      </c>
      <c r="BK732" s="190">
        <f t="shared" si="39"/>
        <v>134520.91500000138</v>
      </c>
      <c r="BL732" s="75">
        <f t="shared" si="40"/>
        <v>1006470.6250000001</v>
      </c>
      <c r="BM732" s="189">
        <v>-42.5</v>
      </c>
      <c r="BN732" s="189">
        <v>-42.5</v>
      </c>
      <c r="BO732" s="189"/>
      <c r="BP732" s="189"/>
      <c r="BQ732" s="191">
        <f t="shared" si="35"/>
        <v>1140906.5400000014</v>
      </c>
      <c r="BR732" s="243"/>
      <c r="BS732" s="149"/>
      <c r="BT732" s="112"/>
      <c r="BU732" s="2"/>
    </row>
    <row r="733" spans="3:73" ht="15.75">
      <c r="C733" s="45"/>
      <c r="D733" s="45"/>
      <c r="E733" s="50"/>
      <c r="F733" s="50"/>
      <c r="G733" s="45"/>
      <c r="H733" s="45"/>
      <c r="I733" s="45"/>
      <c r="J733" s="54"/>
      <c r="K733" s="51"/>
      <c r="M733" s="50"/>
      <c r="N733" s="45"/>
      <c r="O733" s="54"/>
      <c r="P733" s="50"/>
      <c r="Q733" s="54"/>
      <c r="R733" s="173"/>
      <c r="S733" s="173"/>
      <c r="T733" s="173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  <c r="AV733" s="54"/>
      <c r="AW733" s="54"/>
      <c r="AX733" s="54"/>
      <c r="AY733" s="54"/>
      <c r="AZ733" s="54"/>
      <c r="BA733" s="54"/>
      <c r="BB733" s="54"/>
      <c r="BC733" s="54"/>
      <c r="BD733" s="54"/>
      <c r="BE733" s="54"/>
      <c r="BI733" s="145">
        <v>40407</v>
      </c>
      <c r="BJ733" s="77" t="s">
        <v>481</v>
      </c>
      <c r="BK733" s="190">
        <f t="shared" si="39"/>
        <v>134478.41500000138</v>
      </c>
      <c r="BL733" s="75">
        <f t="shared" si="40"/>
        <v>1006428.1250000001</v>
      </c>
      <c r="BM733" s="189"/>
      <c r="BN733" s="189">
        <v>327.47000000000003</v>
      </c>
      <c r="BO733" s="189"/>
      <c r="BP733" s="189"/>
      <c r="BQ733" s="191">
        <f t="shared" si="35"/>
        <v>1141234.0100000014</v>
      </c>
      <c r="BR733" s="243"/>
      <c r="BS733" s="149"/>
      <c r="BT733" s="112"/>
      <c r="BU733" s="2"/>
    </row>
    <row r="734" spans="3:73" ht="15.75">
      <c r="C734" s="45"/>
      <c r="D734" s="45"/>
      <c r="E734" s="50"/>
      <c r="F734" s="50"/>
      <c r="G734" s="45"/>
      <c r="H734" s="45"/>
      <c r="I734" s="45"/>
      <c r="J734" s="54"/>
      <c r="K734" s="51"/>
      <c r="M734" s="50"/>
      <c r="N734" s="45"/>
      <c r="O734" s="54"/>
      <c r="P734" s="50"/>
      <c r="Q734" s="54"/>
      <c r="R734" s="173"/>
      <c r="S734" s="173"/>
      <c r="T734" s="173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  <c r="AV734" s="54"/>
      <c r="AW734" s="54"/>
      <c r="AX734" s="54"/>
      <c r="AY734" s="54"/>
      <c r="AZ734" s="54"/>
      <c r="BA734" s="54"/>
      <c r="BB734" s="54"/>
      <c r="BC734" s="54"/>
      <c r="BD734" s="54"/>
      <c r="BE734" s="54"/>
      <c r="BI734" s="145">
        <v>40420</v>
      </c>
      <c r="BJ734" s="77" t="s">
        <v>485</v>
      </c>
      <c r="BK734" s="190">
        <f t="shared" si="39"/>
        <v>134478.41500000138</v>
      </c>
      <c r="BL734" s="75">
        <f t="shared" si="40"/>
        <v>1006755.5950000001</v>
      </c>
      <c r="BM734" s="189">
        <f>239.78/2</f>
        <v>119.89</v>
      </c>
      <c r="BN734" s="189">
        <f>239.72/2</f>
        <v>119.86</v>
      </c>
      <c r="BO734" s="189"/>
      <c r="BP734" s="189"/>
      <c r="BQ734" s="191">
        <f t="shared" si="35"/>
        <v>1141473.7600000014</v>
      </c>
      <c r="BR734" s="243"/>
      <c r="BS734" s="149"/>
      <c r="BT734" s="112"/>
      <c r="BU734" s="2"/>
    </row>
    <row r="735" spans="3:73" ht="15.75">
      <c r="C735" s="45"/>
      <c r="D735" s="45"/>
      <c r="E735" s="50"/>
      <c r="F735" s="50"/>
      <c r="G735" s="45"/>
      <c r="H735" s="45"/>
      <c r="I735" s="45"/>
      <c r="J735" s="54"/>
      <c r="K735" s="51"/>
      <c r="M735" s="50"/>
      <c r="N735" s="45"/>
      <c r="O735" s="54"/>
      <c r="P735" s="50"/>
      <c r="Q735" s="54"/>
      <c r="R735" s="173"/>
      <c r="S735" s="173"/>
      <c r="T735" s="173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  <c r="AV735" s="54"/>
      <c r="AW735" s="54"/>
      <c r="AX735" s="54"/>
      <c r="AY735" s="54"/>
      <c r="AZ735" s="54"/>
      <c r="BA735" s="54"/>
      <c r="BB735" s="54"/>
      <c r="BC735" s="54"/>
      <c r="BD735" s="54"/>
      <c r="BE735" s="54"/>
      <c r="BI735" s="145">
        <v>40420</v>
      </c>
      <c r="BJ735" s="77" t="s">
        <v>439</v>
      </c>
      <c r="BK735" s="190">
        <f t="shared" si="39"/>
        <v>134598.30500000139</v>
      </c>
      <c r="BL735" s="75">
        <f t="shared" si="40"/>
        <v>1006875.4550000001</v>
      </c>
      <c r="BM735" s="189">
        <f>-85/2</f>
        <v>-42.5</v>
      </c>
      <c r="BN735" s="189">
        <f>-85/2</f>
        <v>-42.5</v>
      </c>
      <c r="BO735" s="189"/>
      <c r="BP735" s="189"/>
      <c r="BQ735" s="191">
        <f t="shared" si="35"/>
        <v>1141388.7600000014</v>
      </c>
      <c r="BR735" s="243"/>
      <c r="BS735" s="149"/>
      <c r="BT735" s="112"/>
      <c r="BU735" s="2"/>
    </row>
    <row r="736" spans="3:73" ht="15.75">
      <c r="C736" s="45"/>
      <c r="D736" s="45"/>
      <c r="E736" s="50"/>
      <c r="F736" s="50"/>
      <c r="G736" s="45"/>
      <c r="H736" s="45"/>
      <c r="I736" s="45"/>
      <c r="J736" s="54"/>
      <c r="K736" s="51"/>
      <c r="M736" s="50"/>
      <c r="N736" s="45"/>
      <c r="O736" s="54"/>
      <c r="P736" s="50"/>
      <c r="Q736" s="54"/>
      <c r="R736" s="173"/>
      <c r="S736" s="173"/>
      <c r="T736" s="173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  <c r="AV736" s="54"/>
      <c r="AW736" s="54"/>
      <c r="AX736" s="54"/>
      <c r="AY736" s="54"/>
      <c r="AZ736" s="54"/>
      <c r="BA736" s="54"/>
      <c r="BB736" s="54"/>
      <c r="BC736" s="54"/>
      <c r="BD736" s="54"/>
      <c r="BE736" s="54"/>
      <c r="BI736" s="145">
        <v>40450</v>
      </c>
      <c r="BJ736" s="77" t="s">
        <v>513</v>
      </c>
      <c r="BK736" s="190">
        <f t="shared" si="39"/>
        <v>134555.80500000139</v>
      </c>
      <c r="BL736" s="75">
        <f t="shared" si="40"/>
        <v>1006832.9550000001</v>
      </c>
      <c r="BM736" s="189">
        <f>197.36/2</f>
        <v>98.68</v>
      </c>
      <c r="BN736" s="189">
        <f>197.36/2</f>
        <v>98.68</v>
      </c>
      <c r="BO736" s="189"/>
      <c r="BP736" s="189"/>
      <c r="BQ736" s="191">
        <f t="shared" si="35"/>
        <v>1141586.1200000013</v>
      </c>
      <c r="BR736" s="243"/>
      <c r="BS736" s="149"/>
      <c r="BT736" s="112"/>
      <c r="BU736" s="2"/>
    </row>
    <row r="737" spans="1:73" ht="15.75">
      <c r="C737" s="45"/>
      <c r="D737" s="45"/>
      <c r="E737" s="50"/>
      <c r="F737" s="50"/>
      <c r="G737" s="45"/>
      <c r="H737" s="45"/>
      <c r="I737" s="45"/>
      <c r="J737" s="54"/>
      <c r="K737" s="51"/>
      <c r="M737" s="50"/>
      <c r="N737" s="45"/>
      <c r="O737" s="54"/>
      <c r="P737" s="50"/>
      <c r="Q737" s="54"/>
      <c r="R737" s="173"/>
      <c r="S737" s="173"/>
      <c r="T737" s="173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  <c r="AV737" s="54"/>
      <c r="AW737" s="54"/>
      <c r="AX737" s="54"/>
      <c r="AY737" s="54"/>
      <c r="AZ737" s="54"/>
      <c r="BA737" s="54"/>
      <c r="BB737" s="54"/>
      <c r="BC737" s="54"/>
      <c r="BD737" s="54"/>
      <c r="BE737" s="54"/>
      <c r="BI737" s="145">
        <v>40450</v>
      </c>
      <c r="BJ737" s="77" t="s">
        <v>447</v>
      </c>
      <c r="BK737" s="190">
        <f t="shared" si="39"/>
        <v>134654.48500000138</v>
      </c>
      <c r="BL737" s="75">
        <f t="shared" si="40"/>
        <v>1006931.6350000001</v>
      </c>
      <c r="BM737" s="189">
        <f>-85/2</f>
        <v>-42.5</v>
      </c>
      <c r="BN737" s="189">
        <f>-85/2</f>
        <v>-42.5</v>
      </c>
      <c r="BO737" s="189"/>
      <c r="BP737" s="189"/>
      <c r="BQ737" s="191">
        <f t="shared" si="35"/>
        <v>1141501.1200000015</v>
      </c>
      <c r="BR737" s="243"/>
      <c r="BS737" s="149"/>
      <c r="BT737" s="112"/>
      <c r="BU737" s="2"/>
    </row>
    <row r="738" spans="1:73" ht="15.75">
      <c r="C738" s="45"/>
      <c r="D738" s="45"/>
      <c r="E738" s="50"/>
      <c r="F738" s="50"/>
      <c r="G738" s="45"/>
      <c r="H738" s="45"/>
      <c r="I738" s="45"/>
      <c r="J738" s="54"/>
      <c r="K738" s="51"/>
      <c r="M738" s="50"/>
      <c r="N738" s="45"/>
      <c r="O738" s="54"/>
      <c r="P738" s="50"/>
      <c r="Q738" s="54"/>
      <c r="R738" s="173"/>
      <c r="S738" s="173"/>
      <c r="T738" s="173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  <c r="AV738" s="54"/>
      <c r="AW738" s="54"/>
      <c r="AX738" s="54"/>
      <c r="AY738" s="54"/>
      <c r="AZ738" s="54"/>
      <c r="BA738" s="54"/>
      <c r="BB738" s="54"/>
      <c r="BC738" s="54"/>
      <c r="BD738" s="54"/>
      <c r="BE738" s="54"/>
      <c r="BI738" s="145">
        <v>40465</v>
      </c>
      <c r="BJ738" s="77" t="s">
        <v>524</v>
      </c>
      <c r="BK738" s="190">
        <f t="shared" si="39"/>
        <v>134611.98500000138</v>
      </c>
      <c r="BL738" s="75">
        <f t="shared" si="40"/>
        <v>1006889.1350000001</v>
      </c>
      <c r="BM738" s="189"/>
      <c r="BN738" s="189"/>
      <c r="BO738" s="189"/>
      <c r="BP738" s="189">
        <v>128962.52</v>
      </c>
      <c r="BQ738" s="191">
        <f t="shared" si="35"/>
        <v>1012538.6000000015</v>
      </c>
      <c r="BR738" s="243"/>
      <c r="BS738" s="149"/>
      <c r="BT738" s="112"/>
      <c r="BU738" s="2"/>
    </row>
    <row r="739" spans="1:73" ht="15.75">
      <c r="C739" s="45"/>
      <c r="D739" s="45"/>
      <c r="E739" s="50"/>
      <c r="F739" s="50"/>
      <c r="G739" s="45"/>
      <c r="H739" s="45"/>
      <c r="I739" s="45"/>
      <c r="J739" s="54"/>
      <c r="K739" s="51"/>
      <c r="M739" s="50"/>
      <c r="N739" s="45"/>
      <c r="O739" s="54"/>
      <c r="P739" s="50"/>
      <c r="Q739" s="54"/>
      <c r="R739" s="173"/>
      <c r="S739" s="173"/>
      <c r="T739" s="173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  <c r="AV739" s="54"/>
      <c r="AW739" s="54"/>
      <c r="AX739" s="54"/>
      <c r="AY739" s="54"/>
      <c r="AZ739" s="54"/>
      <c r="BA739" s="54"/>
      <c r="BB739" s="54"/>
      <c r="BC739" s="54"/>
      <c r="BD739" s="54"/>
      <c r="BE739" s="54"/>
      <c r="BI739" s="145">
        <v>40481</v>
      </c>
      <c r="BJ739" s="77" t="s">
        <v>184</v>
      </c>
      <c r="BK739" s="190">
        <f t="shared" si="39"/>
        <v>134611.98500000138</v>
      </c>
      <c r="BL739" s="75">
        <f t="shared" si="40"/>
        <v>877926.61500000011</v>
      </c>
      <c r="BM739" s="189">
        <f>184.97/2</f>
        <v>92.484999999999999</v>
      </c>
      <c r="BN739" s="189">
        <f>184.97/2</f>
        <v>92.484999999999999</v>
      </c>
      <c r="BO739" s="189"/>
      <c r="BP739" s="189"/>
      <c r="BQ739" s="191">
        <f t="shared" si="35"/>
        <v>1012723.5700000015</v>
      </c>
      <c r="BR739" s="243"/>
      <c r="BS739" s="149"/>
      <c r="BT739" s="112"/>
      <c r="BU739" s="2"/>
    </row>
    <row r="740" spans="1:73" ht="15.75">
      <c r="C740" s="45"/>
      <c r="D740" s="45"/>
      <c r="E740" s="50"/>
      <c r="F740" s="50"/>
      <c r="G740" s="45"/>
      <c r="H740" s="45"/>
      <c r="I740" s="45"/>
      <c r="J740" s="54"/>
      <c r="K740" s="51"/>
      <c r="M740" s="50"/>
      <c r="N740" s="45"/>
      <c r="O740" s="54"/>
      <c r="P740" s="50"/>
      <c r="Q740" s="54"/>
      <c r="R740" s="173"/>
      <c r="S740" s="173"/>
      <c r="T740" s="173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  <c r="AV740" s="54"/>
      <c r="AW740" s="54"/>
      <c r="AX740" s="54"/>
      <c r="AY740" s="54"/>
      <c r="AZ740" s="54"/>
      <c r="BA740" s="54"/>
      <c r="BB740" s="54"/>
      <c r="BC740" s="54"/>
      <c r="BD740" s="54"/>
      <c r="BE740" s="54"/>
      <c r="BI740" s="145">
        <v>40481</v>
      </c>
      <c r="BJ740" s="77" t="s">
        <v>449</v>
      </c>
      <c r="BK740" s="190">
        <f t="shared" si="39"/>
        <v>134704.47000000137</v>
      </c>
      <c r="BL740" s="75">
        <f t="shared" si="40"/>
        <v>878019.10000000009</v>
      </c>
      <c r="BM740" s="189">
        <f>-85/2</f>
        <v>-42.5</v>
      </c>
      <c r="BN740" s="189">
        <f>-85/2</f>
        <v>-42.5</v>
      </c>
      <c r="BO740" s="189"/>
      <c r="BP740" s="189"/>
      <c r="BQ740" s="191">
        <f t="shared" si="35"/>
        <v>1012638.5700000015</v>
      </c>
      <c r="BR740" s="243"/>
      <c r="BS740" s="149"/>
      <c r="BT740" s="112"/>
      <c r="BU740" s="2"/>
    </row>
    <row r="741" spans="1:73" ht="15.75">
      <c r="C741" s="45"/>
      <c r="D741" s="45"/>
      <c r="E741" s="50"/>
      <c r="F741" s="50"/>
      <c r="G741" s="45"/>
      <c r="H741" s="45"/>
      <c r="I741" s="45"/>
      <c r="J741" s="54"/>
      <c r="K741" s="51"/>
      <c r="M741" s="50"/>
      <c r="N741" s="45"/>
      <c r="O741" s="54"/>
      <c r="P741" s="50"/>
      <c r="Q741" s="54"/>
      <c r="R741" s="173"/>
      <c r="S741" s="173"/>
      <c r="T741" s="173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  <c r="AV741" s="54"/>
      <c r="AW741" s="54"/>
      <c r="AX741" s="54"/>
      <c r="AY741" s="54"/>
      <c r="AZ741" s="54"/>
      <c r="BA741" s="54"/>
      <c r="BB741" s="54"/>
      <c r="BC741" s="54"/>
      <c r="BD741" s="54"/>
      <c r="BE741" s="54"/>
      <c r="BI741" s="145">
        <v>40495</v>
      </c>
      <c r="BJ741" s="77" t="s">
        <v>467</v>
      </c>
      <c r="BK741" s="190">
        <f t="shared" si="39"/>
        <v>134661.97000000137</v>
      </c>
      <c r="BL741" s="75">
        <f t="shared" si="40"/>
        <v>877976.60000000009</v>
      </c>
      <c r="BM741" s="189"/>
      <c r="BN741" s="189">
        <f>404537.94+96137.13</f>
        <v>500675.07</v>
      </c>
      <c r="BO741" s="189"/>
      <c r="BP741" s="189"/>
      <c r="BQ741" s="191">
        <f t="shared" si="35"/>
        <v>1513313.6400000015</v>
      </c>
      <c r="BR741" s="243"/>
      <c r="BS741" s="149"/>
      <c r="BT741" s="112"/>
      <c r="BU741" s="2"/>
    </row>
    <row r="742" spans="1:73" ht="15.75">
      <c r="C742" s="45"/>
      <c r="D742" s="45"/>
      <c r="E742" s="50"/>
      <c r="F742" s="50"/>
      <c r="G742" s="45"/>
      <c r="H742" s="45"/>
      <c r="I742" s="45"/>
      <c r="J742" s="54"/>
      <c r="K742" s="51"/>
      <c r="M742" s="50"/>
      <c r="N742" s="45"/>
      <c r="O742" s="54"/>
      <c r="P742" s="50"/>
      <c r="Q742" s="54"/>
      <c r="R742" s="173"/>
      <c r="S742" s="173"/>
      <c r="T742" s="173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  <c r="AV742" s="54"/>
      <c r="AW742" s="54"/>
      <c r="AX742" s="54"/>
      <c r="AY742" s="54"/>
      <c r="AZ742" s="54"/>
      <c r="BA742" s="54"/>
      <c r="BB742" s="54"/>
      <c r="BC742" s="54"/>
      <c r="BD742" s="54"/>
      <c r="BE742" s="54"/>
      <c r="BI742" s="145">
        <v>40502</v>
      </c>
      <c r="BJ742" s="77" t="s">
        <v>481</v>
      </c>
      <c r="BK742" s="190">
        <f t="shared" si="39"/>
        <v>134661.97000000137</v>
      </c>
      <c r="BL742" s="75">
        <f t="shared" si="40"/>
        <v>1378651.6700000002</v>
      </c>
      <c r="BM742" s="189"/>
      <c r="BN742" s="189">
        <v>142.51</v>
      </c>
      <c r="BO742" s="189"/>
      <c r="BP742" s="189"/>
      <c r="BQ742" s="191">
        <f t="shared" si="35"/>
        <v>1513456.1500000015</v>
      </c>
      <c r="BR742" s="243"/>
      <c r="BS742" s="149"/>
      <c r="BT742" s="112"/>
      <c r="BU742" s="2"/>
    </row>
    <row r="743" spans="1:73" ht="15.75">
      <c r="C743" s="45"/>
      <c r="D743" s="45"/>
      <c r="E743" s="50"/>
      <c r="F743" s="50"/>
      <c r="G743" s="45"/>
      <c r="H743" s="45"/>
      <c r="I743" s="45"/>
      <c r="J743" s="54"/>
      <c r="K743" s="51"/>
      <c r="M743" s="50"/>
      <c r="N743" s="45"/>
      <c r="O743" s="54"/>
      <c r="P743" s="50"/>
      <c r="Q743" s="54"/>
      <c r="R743" s="173"/>
      <c r="S743" s="173"/>
      <c r="T743" s="173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  <c r="AV743" s="54"/>
      <c r="AW743" s="54"/>
      <c r="AX743" s="54"/>
      <c r="AY743" s="54"/>
      <c r="AZ743" s="54"/>
      <c r="BA743" s="54"/>
      <c r="BB743" s="54"/>
      <c r="BC743" s="54"/>
      <c r="BD743" s="54"/>
      <c r="BE743" s="54"/>
      <c r="BI743" s="145">
        <v>40511</v>
      </c>
      <c r="BJ743" s="77" t="s">
        <v>516</v>
      </c>
      <c r="BK743" s="190">
        <f t="shared" si="39"/>
        <v>134661.97000000137</v>
      </c>
      <c r="BL743" s="75">
        <f t="shared" si="40"/>
        <v>1378794.1800000002</v>
      </c>
      <c r="BM743" s="189">
        <f>215.05/2</f>
        <v>107.52500000000001</v>
      </c>
      <c r="BN743" s="189">
        <f>215.05/2</f>
        <v>107.52500000000001</v>
      </c>
      <c r="BO743" s="189"/>
      <c r="BP743" s="189"/>
      <c r="BQ743" s="191">
        <f t="shared" si="35"/>
        <v>1513671.2000000014</v>
      </c>
      <c r="BR743" s="243"/>
      <c r="BS743" s="149"/>
      <c r="BT743" s="112"/>
      <c r="BU743" s="2"/>
    </row>
    <row r="744" spans="1:73" ht="15.75">
      <c r="C744" s="45"/>
      <c r="D744" s="45"/>
      <c r="E744" s="50"/>
      <c r="F744" s="50"/>
      <c r="G744" s="45"/>
      <c r="H744" s="45"/>
      <c r="I744" s="45"/>
      <c r="J744" s="54"/>
      <c r="K744" s="51"/>
      <c r="M744" s="50"/>
      <c r="N744" s="45"/>
      <c r="O744" s="54"/>
      <c r="P744" s="50"/>
      <c r="Q744" s="54"/>
      <c r="R744" s="173"/>
      <c r="S744" s="173"/>
      <c r="T744" s="173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  <c r="AV744" s="54"/>
      <c r="AW744" s="54"/>
      <c r="AX744" s="54"/>
      <c r="AY744" s="54"/>
      <c r="AZ744" s="54"/>
      <c r="BA744" s="54"/>
      <c r="BB744" s="54"/>
      <c r="BC744" s="54"/>
      <c r="BD744" s="54"/>
      <c r="BE744" s="54"/>
      <c r="BI744" s="145">
        <v>40511</v>
      </c>
      <c r="BJ744" s="77" t="s">
        <v>453</v>
      </c>
      <c r="BK744" s="190">
        <f t="shared" si="39"/>
        <v>134769.49500000136</v>
      </c>
      <c r="BL744" s="75">
        <f t="shared" si="40"/>
        <v>1378901.7050000001</v>
      </c>
      <c r="BM744" s="189">
        <f>-85/2</f>
        <v>-42.5</v>
      </c>
      <c r="BN744" s="189">
        <f>-85/2</f>
        <v>-42.5</v>
      </c>
      <c r="BO744" s="189"/>
      <c r="BP744" s="189"/>
      <c r="BQ744" s="191">
        <f t="shared" si="35"/>
        <v>1513586.2000000014</v>
      </c>
      <c r="BR744" s="243"/>
      <c r="BS744" s="149"/>
      <c r="BT744" s="112"/>
      <c r="BU744" s="2"/>
    </row>
    <row r="745" spans="1:73" ht="15.75">
      <c r="C745" s="45"/>
      <c r="D745" s="45"/>
      <c r="E745" s="50"/>
      <c r="F745" s="50"/>
      <c r="G745" s="45"/>
      <c r="H745" s="45"/>
      <c r="I745" s="45"/>
      <c r="J745" s="54"/>
      <c r="K745" s="51"/>
      <c r="M745" s="50"/>
      <c r="N745" s="45"/>
      <c r="O745" s="54"/>
      <c r="P745" s="50"/>
      <c r="Q745" s="54"/>
      <c r="R745" s="173"/>
      <c r="S745" s="173"/>
      <c r="T745" s="173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  <c r="AV745" s="54"/>
      <c r="AW745" s="54"/>
      <c r="AX745" s="54"/>
      <c r="AY745" s="54"/>
      <c r="AZ745" s="54"/>
      <c r="BA745" s="54"/>
      <c r="BB745" s="54"/>
      <c r="BC745" s="54"/>
      <c r="BD745" s="54"/>
      <c r="BE745" s="54"/>
      <c r="BI745" s="145">
        <v>40907</v>
      </c>
      <c r="BJ745" s="77" t="s">
        <v>192</v>
      </c>
      <c r="BK745" s="190">
        <f t="shared" si="39"/>
        <v>134726.99500000136</v>
      </c>
      <c r="BL745" s="75">
        <f t="shared" si="40"/>
        <v>1378859.2050000001</v>
      </c>
      <c r="BM745" s="189">
        <f>278.97/2</f>
        <v>139.48500000000001</v>
      </c>
      <c r="BN745" s="189">
        <f>278.97/2</f>
        <v>139.48500000000001</v>
      </c>
      <c r="BO745" s="189"/>
      <c r="BP745" s="189"/>
      <c r="BQ745" s="191">
        <f t="shared" si="35"/>
        <v>1513865.1700000016</v>
      </c>
      <c r="BR745" s="243"/>
      <c r="BS745" s="149"/>
      <c r="BT745" s="112"/>
      <c r="BU745" s="2"/>
    </row>
    <row r="746" spans="1:73" ht="16.5" thickBot="1">
      <c r="C746" s="45"/>
      <c r="D746" s="45"/>
      <c r="E746" s="50"/>
      <c r="F746" s="50"/>
      <c r="G746" s="45"/>
      <c r="H746" s="45"/>
      <c r="I746" s="45"/>
      <c r="J746" s="54"/>
      <c r="K746" s="51"/>
      <c r="M746" s="50"/>
      <c r="N746" s="45"/>
      <c r="O746" s="54"/>
      <c r="P746" s="50"/>
      <c r="Q746" s="54"/>
      <c r="R746" s="173"/>
      <c r="S746" s="173"/>
      <c r="T746" s="173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  <c r="AV746" s="54"/>
      <c r="AW746" s="54"/>
      <c r="AX746" s="54"/>
      <c r="AY746" s="54"/>
      <c r="AZ746" s="54"/>
      <c r="BA746" s="54"/>
      <c r="BB746" s="54"/>
      <c r="BC746" s="54"/>
      <c r="BD746" s="54"/>
      <c r="BE746" s="54"/>
      <c r="BI746" s="145">
        <v>40907</v>
      </c>
      <c r="BJ746" s="77" t="s">
        <v>456</v>
      </c>
      <c r="BK746" s="190">
        <f t="shared" si="39"/>
        <v>134866.48000000135</v>
      </c>
      <c r="BL746" s="75">
        <f t="shared" si="40"/>
        <v>1378998.6900000002</v>
      </c>
      <c r="BM746" s="189">
        <f>-85/2</f>
        <v>-42.5</v>
      </c>
      <c r="BN746" s="189">
        <f>-85/2</f>
        <v>-42.5</v>
      </c>
      <c r="BO746" s="189"/>
      <c r="BP746" s="189"/>
      <c r="BQ746" s="191">
        <f t="shared" si="35"/>
        <v>1513780.1700000016</v>
      </c>
      <c r="BR746" s="243"/>
      <c r="BS746" s="149"/>
      <c r="BT746" s="112"/>
      <c r="BU746" s="2"/>
    </row>
    <row r="747" spans="1:73" s="30" customFormat="1" ht="16.5" thickBot="1">
      <c r="A747" s="50"/>
      <c r="B747" s="122">
        <f t="shared" ref="B747:AG747" si="41">SUM(B13:B717)</f>
        <v>0</v>
      </c>
      <c r="C747" s="122">
        <f t="shared" si="41"/>
        <v>0</v>
      </c>
      <c r="D747" s="122">
        <f t="shared" si="41"/>
        <v>0</v>
      </c>
      <c r="E747" s="122">
        <f t="shared" si="41"/>
        <v>0</v>
      </c>
      <c r="F747" s="122">
        <f t="shared" si="41"/>
        <v>0</v>
      </c>
      <c r="G747" s="122">
        <f t="shared" si="41"/>
        <v>0</v>
      </c>
      <c r="H747" s="122">
        <f t="shared" si="41"/>
        <v>0</v>
      </c>
      <c r="I747" s="122">
        <f t="shared" si="41"/>
        <v>0</v>
      </c>
      <c r="J747" s="122">
        <f t="shared" si="41"/>
        <v>0</v>
      </c>
      <c r="K747" s="122">
        <f t="shared" si="41"/>
        <v>0</v>
      </c>
      <c r="L747" s="122">
        <f t="shared" si="41"/>
        <v>0</v>
      </c>
      <c r="M747" s="122">
        <f t="shared" si="41"/>
        <v>0</v>
      </c>
      <c r="N747" s="122">
        <f t="shared" si="41"/>
        <v>0</v>
      </c>
      <c r="O747" s="122">
        <f t="shared" si="41"/>
        <v>4.2973624658770859E-11</v>
      </c>
      <c r="P747" s="122">
        <f t="shared" si="41"/>
        <v>-1.8189894035458565E-11</v>
      </c>
      <c r="Q747" s="122">
        <f t="shared" si="41"/>
        <v>0</v>
      </c>
      <c r="R747" s="122">
        <f t="shared" si="41"/>
        <v>5.4001247917767614E-13</v>
      </c>
      <c r="S747" s="187">
        <f t="shared" si="41"/>
        <v>0</v>
      </c>
      <c r="T747" s="122">
        <f t="shared" si="41"/>
        <v>0</v>
      </c>
      <c r="U747" s="122">
        <f t="shared" si="41"/>
        <v>-2.1827872842550278E-11</v>
      </c>
      <c r="V747" s="122">
        <f t="shared" si="41"/>
        <v>0</v>
      </c>
      <c r="W747" s="122">
        <f t="shared" si="41"/>
        <v>0</v>
      </c>
      <c r="X747" s="122">
        <f t="shared" si="41"/>
        <v>0</v>
      </c>
      <c r="Y747" s="122">
        <f t="shared" si="41"/>
        <v>-7.2759576141834259E-12</v>
      </c>
      <c r="Z747" s="122">
        <f t="shared" si="41"/>
        <v>0</v>
      </c>
      <c r="AA747" s="122">
        <f t="shared" si="41"/>
        <v>0</v>
      </c>
      <c r="AB747" s="122">
        <f t="shared" si="41"/>
        <v>0</v>
      </c>
      <c r="AC747" s="187">
        <f t="shared" si="41"/>
        <v>0</v>
      </c>
      <c r="AD747" s="122">
        <f t="shared" si="41"/>
        <v>0</v>
      </c>
      <c r="AE747" s="122">
        <f t="shared" si="41"/>
        <v>0</v>
      </c>
      <c r="AF747" s="122">
        <f t="shared" si="41"/>
        <v>-2.7284841053187847E-12</v>
      </c>
      <c r="AG747" s="187">
        <f t="shared" si="41"/>
        <v>0</v>
      </c>
      <c r="AH747" s="187">
        <f t="shared" ref="AH747:BE747" si="42">SUM(AH13:AH717)</f>
        <v>0</v>
      </c>
      <c r="AI747" s="122">
        <f t="shared" si="42"/>
        <v>3.637978807091713E-12</v>
      </c>
      <c r="AJ747" s="122">
        <f t="shared" si="42"/>
        <v>0</v>
      </c>
      <c r="AK747" s="122">
        <f t="shared" si="42"/>
        <v>0</v>
      </c>
      <c r="AL747" s="122">
        <f t="shared" si="42"/>
        <v>0</v>
      </c>
      <c r="AM747" s="122">
        <f t="shared" si="42"/>
        <v>0</v>
      </c>
      <c r="AN747" s="122">
        <f t="shared" si="42"/>
        <v>0</v>
      </c>
      <c r="AO747" s="122">
        <f t="shared" si="42"/>
        <v>5.9117155615240335E-12</v>
      </c>
      <c r="AP747" s="122">
        <f t="shared" si="42"/>
        <v>0</v>
      </c>
      <c r="AQ747" s="122">
        <f t="shared" si="42"/>
        <v>0</v>
      </c>
      <c r="AR747" s="122">
        <f t="shared" si="42"/>
        <v>0</v>
      </c>
      <c r="AS747" s="122">
        <f t="shared" si="42"/>
        <v>0</v>
      </c>
      <c r="AT747" s="122">
        <f t="shared" si="42"/>
        <v>0</v>
      </c>
      <c r="AU747" s="122">
        <f t="shared" si="42"/>
        <v>0</v>
      </c>
      <c r="AV747" s="122">
        <f t="shared" si="42"/>
        <v>0</v>
      </c>
      <c r="AW747" s="122">
        <f t="shared" si="42"/>
        <v>0</v>
      </c>
      <c r="AX747" s="122">
        <f t="shared" si="42"/>
        <v>0</v>
      </c>
      <c r="AY747" s="122">
        <f t="shared" si="42"/>
        <v>-1.4551915228366852E-11</v>
      </c>
      <c r="AZ747" s="122">
        <f t="shared" si="42"/>
        <v>0</v>
      </c>
      <c r="BA747" s="122">
        <f>SUM(BA13:BA733)</f>
        <v>2.1827872842550278E-11</v>
      </c>
      <c r="BB747" s="122">
        <f t="shared" si="42"/>
        <v>0</v>
      </c>
      <c r="BC747" s="122">
        <f t="shared" si="42"/>
        <v>0</v>
      </c>
      <c r="BD747" s="122">
        <f t="shared" si="42"/>
        <v>5.7980287238024175E-12</v>
      </c>
      <c r="BE747" s="122">
        <f t="shared" si="42"/>
        <v>0</v>
      </c>
      <c r="BI747" s="178"/>
      <c r="BJ747" s="194"/>
      <c r="BK747" s="190">
        <f t="shared" si="39"/>
        <v>134823.98000000135</v>
      </c>
      <c r="BL747" s="75">
        <f t="shared" si="40"/>
        <v>1378956.1900000002</v>
      </c>
      <c r="BM747" s="189"/>
      <c r="BN747" s="189"/>
      <c r="BO747" s="195"/>
      <c r="BP747" s="195"/>
      <c r="BQ747" s="191">
        <f t="shared" si="35"/>
        <v>1513780.1700000016</v>
      </c>
      <c r="BR747" s="248">
        <f>-BK747-BL747+BQ747</f>
        <v>0</v>
      </c>
      <c r="BS747" s="108"/>
    </row>
    <row r="748" spans="1:73" ht="18" customHeight="1">
      <c r="C748" s="45"/>
      <c r="D748" s="45"/>
      <c r="E748" s="45"/>
      <c r="F748" s="45"/>
      <c r="G748" s="45"/>
      <c r="H748" s="45"/>
      <c r="I748" s="54"/>
      <c r="J748" s="50"/>
      <c r="K748" s="45"/>
      <c r="L748" s="54"/>
      <c r="M748" s="175" t="s">
        <v>268</v>
      </c>
      <c r="N748" s="45"/>
      <c r="O748" s="54"/>
      <c r="P748" s="175" t="s">
        <v>268</v>
      </c>
      <c r="Q748" s="50"/>
      <c r="R748" s="50"/>
      <c r="S748" s="153"/>
      <c r="T748" s="153"/>
      <c r="U748" s="54"/>
      <c r="V748" s="54"/>
      <c r="W748" s="54"/>
      <c r="X748" s="175" t="s">
        <v>268</v>
      </c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  <c r="AV748" s="54"/>
      <c r="AW748" s="54"/>
      <c r="AX748" s="54"/>
      <c r="AY748" s="54"/>
      <c r="AZ748" s="54"/>
      <c r="BA748" s="54"/>
      <c r="BB748" s="54"/>
      <c r="BC748" s="54"/>
      <c r="BD748" s="54"/>
      <c r="BE748" s="54"/>
      <c r="BF748" s="121">
        <f>SUM(B747:BE747)</f>
        <v>1.6115109247039072E-11</v>
      </c>
      <c r="BG748" s="28">
        <f>+BF748-'(2) B &amp; G ENCUMBRANCES'!BE748</f>
        <v>-2.8194335754960775E-11</v>
      </c>
      <c r="BI748" s="196"/>
      <c r="BJ748" s="197" t="s">
        <v>95</v>
      </c>
      <c r="BK748" s="251">
        <f>-'(2) B &amp; G ENCUMBRANCES'!S750</f>
        <v>0</v>
      </c>
      <c r="BL748" s="251">
        <f>-'(2) B &amp; G ENCUMBRANCES'!BE748</f>
        <v>-4.4309445001999848E-11</v>
      </c>
      <c r="BM748" s="185"/>
      <c r="BN748" s="185"/>
      <c r="BO748" s="198" t="s">
        <v>96</v>
      </c>
      <c r="BP748" s="185"/>
      <c r="BQ748" s="199">
        <f>-'(2) B &amp; G ENCUMBRANCES'!BE748</f>
        <v>-4.4309445001999848E-11</v>
      </c>
      <c r="BR748" s="249">
        <f>-BK748-BL748+BQ748</f>
        <v>0</v>
      </c>
      <c r="BS748" s="2"/>
      <c r="BT748" s="112"/>
      <c r="BU748" s="2"/>
    </row>
    <row r="749" spans="1:73" ht="18.75" thickBot="1">
      <c r="C749" s="45"/>
      <c r="D749" s="45"/>
      <c r="E749" s="45"/>
      <c r="F749" s="45"/>
      <c r="G749" s="45"/>
      <c r="H749" s="45"/>
      <c r="I749" s="54"/>
      <c r="J749" s="50"/>
      <c r="K749" s="45"/>
      <c r="L749" s="54"/>
      <c r="M749" s="54"/>
      <c r="N749" s="45"/>
      <c r="O749" s="50"/>
      <c r="P749" s="50"/>
      <c r="Q749" s="50"/>
      <c r="R749" s="50"/>
      <c r="S749" s="153"/>
      <c r="T749" s="153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  <c r="AV749" s="54"/>
      <c r="AW749" s="54"/>
      <c r="AX749" s="54"/>
      <c r="AY749" s="54"/>
      <c r="AZ749" s="54"/>
      <c r="BA749" s="54"/>
      <c r="BB749" s="54"/>
      <c r="BC749" s="54"/>
      <c r="BD749" s="54"/>
      <c r="BE749" s="54"/>
      <c r="BF749" s="158"/>
      <c r="BI749" s="200"/>
      <c r="BJ749" s="201" t="s">
        <v>94</v>
      </c>
      <c r="BK749" s="202">
        <f>+BK747+BK748</f>
        <v>134823.98000000135</v>
      </c>
      <c r="BL749" s="202">
        <f>+BL747+BL748</f>
        <v>1378956.1900000002</v>
      </c>
      <c r="BM749" s="203"/>
      <c r="BN749" s="203"/>
      <c r="BO749" s="204" t="s">
        <v>97</v>
      </c>
      <c r="BP749" s="203"/>
      <c r="BQ749" s="125">
        <f>SUM(BK749:BL749)</f>
        <v>1513780.1700000016</v>
      </c>
      <c r="BR749" s="249">
        <f>-BK749-BL749+BQ749</f>
        <v>0</v>
      </c>
      <c r="BS749" s="2"/>
      <c r="BT749" s="112"/>
      <c r="BU749" s="2"/>
    </row>
    <row r="750" spans="1:73" ht="18">
      <c r="C750" s="53"/>
      <c r="D750" s="45"/>
      <c r="E750" s="53"/>
      <c r="F750" s="45"/>
      <c r="G750" s="45"/>
      <c r="H750" s="45"/>
      <c r="I750" s="50"/>
      <c r="J750" s="50"/>
      <c r="K750" s="45"/>
      <c r="L750" s="45"/>
      <c r="M750" s="50"/>
      <c r="N750" s="45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/>
      <c r="AL750" s="50"/>
      <c r="AM750" s="50"/>
      <c r="AN750" s="50"/>
      <c r="AO750" s="50"/>
      <c r="AP750" s="50"/>
      <c r="AQ750" s="50"/>
      <c r="AR750" s="50"/>
      <c r="AS750" s="50"/>
      <c r="AT750" s="50"/>
      <c r="AU750" s="50"/>
      <c r="AV750" s="50"/>
      <c r="AW750" s="50"/>
      <c r="AX750" s="50"/>
      <c r="AY750" s="50"/>
      <c r="AZ750" s="50"/>
      <c r="BA750" s="50"/>
      <c r="BB750" s="50"/>
      <c r="BC750" s="50"/>
      <c r="BD750" s="50"/>
      <c r="BE750" s="50"/>
      <c r="BI750" s="276" t="s">
        <v>103</v>
      </c>
      <c r="BJ750" s="277"/>
      <c r="BK750" s="130">
        <v>0</v>
      </c>
      <c r="BL750" s="130">
        <v>0</v>
      </c>
      <c r="BM750" s="79"/>
      <c r="BN750" s="205"/>
      <c r="BO750" s="206" t="s">
        <v>136</v>
      </c>
      <c r="BP750" s="101"/>
      <c r="BQ750" s="150">
        <v>0</v>
      </c>
      <c r="BR750" s="249">
        <f>-BK750-BL750+BQ750</f>
        <v>0</v>
      </c>
      <c r="BS750" s="2"/>
      <c r="BT750" s="112"/>
      <c r="BU750" s="2"/>
    </row>
    <row r="751" spans="1:73" ht="18.75" thickBot="1">
      <c r="C751" s="53"/>
      <c r="D751" s="45"/>
      <c r="E751" s="53"/>
      <c r="F751" s="45"/>
      <c r="G751" s="45"/>
      <c r="H751" s="45"/>
      <c r="I751" s="50"/>
      <c r="J751" s="50"/>
      <c r="K751" s="45"/>
      <c r="L751" s="45"/>
      <c r="M751" s="50"/>
      <c r="N751" s="45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50"/>
      <c r="AN751" s="50"/>
      <c r="AO751" s="50"/>
      <c r="AP751" s="50"/>
      <c r="AQ751" s="50"/>
      <c r="AR751" s="50"/>
      <c r="AS751" s="50"/>
      <c r="AT751" s="50"/>
      <c r="AU751" s="50"/>
      <c r="AV751" s="50"/>
      <c r="AW751" s="50"/>
      <c r="AX751" s="50"/>
      <c r="AY751" s="50"/>
      <c r="AZ751" s="50"/>
      <c r="BA751" s="50"/>
      <c r="BB751" s="50"/>
      <c r="BC751" s="50"/>
      <c r="BD751" s="50"/>
      <c r="BE751" s="50"/>
      <c r="BI751" s="102" t="s">
        <v>99</v>
      </c>
      <c r="BJ751" s="103"/>
      <c r="BK751" s="124">
        <f>SUM(BK749:BK750)</f>
        <v>134823.98000000135</v>
      </c>
      <c r="BL751" s="124">
        <f>SUM(BL749:BL750)</f>
        <v>1378956.1900000002</v>
      </c>
      <c r="BM751" s="97"/>
      <c r="BN751" s="207"/>
      <c r="BO751" s="208" t="s">
        <v>98</v>
      </c>
      <c r="BP751" s="100"/>
      <c r="BQ751" s="125">
        <f>SUM(BK751:BL751)</f>
        <v>1513780.1700000016</v>
      </c>
      <c r="BR751" s="249">
        <f>-BK751-BL751+BQ751</f>
        <v>0</v>
      </c>
      <c r="BS751" s="2"/>
      <c r="BT751" s="112"/>
      <c r="BU751" s="2"/>
    </row>
    <row r="752" spans="1:73" ht="10.5" customHeight="1">
      <c r="C752" s="53"/>
      <c r="D752" s="45"/>
      <c r="E752" s="53"/>
      <c r="F752" s="45"/>
      <c r="G752" s="45"/>
      <c r="H752" s="45"/>
      <c r="I752" s="50"/>
      <c r="J752" s="50"/>
      <c r="K752" s="45"/>
      <c r="L752" s="45"/>
      <c r="M752" s="50"/>
      <c r="N752" s="45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  <c r="AS752" s="50"/>
      <c r="AT752" s="50"/>
      <c r="AU752" s="50"/>
      <c r="AV752" s="50"/>
      <c r="AW752" s="50"/>
      <c r="AX752" s="50"/>
      <c r="AY752" s="50"/>
      <c r="AZ752" s="50"/>
      <c r="BA752" s="50"/>
      <c r="BB752" s="50"/>
      <c r="BC752" s="50"/>
      <c r="BD752" s="50"/>
      <c r="BE752" s="50"/>
      <c r="BI752" s="146"/>
      <c r="BJ752" s="57"/>
      <c r="BK752" s="80"/>
      <c r="BL752" s="81"/>
      <c r="BM752" s="81"/>
      <c r="BN752" s="81"/>
      <c r="BO752" s="81"/>
      <c r="BP752" s="81"/>
      <c r="BQ752" s="147"/>
      <c r="BR752" s="239" t="s">
        <v>117</v>
      </c>
    </row>
    <row r="753" spans="3:70" ht="15.75" hidden="1" customHeight="1">
      <c r="C753" s="51"/>
      <c r="D753" s="45"/>
      <c r="E753" s="45"/>
      <c r="F753" s="45"/>
      <c r="G753" s="45"/>
      <c r="H753" s="45"/>
      <c r="I753" s="50"/>
      <c r="J753" s="50"/>
      <c r="K753" s="45"/>
      <c r="L753" s="45"/>
      <c r="M753" s="50"/>
      <c r="N753" s="45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/>
      <c r="AR753" s="50"/>
      <c r="AS753" s="50"/>
      <c r="AT753" s="50"/>
      <c r="AU753" s="50"/>
      <c r="AV753" s="50"/>
      <c r="AW753" s="50"/>
      <c r="AX753" s="50"/>
      <c r="AY753" s="50"/>
      <c r="AZ753" s="50"/>
      <c r="BA753" s="50"/>
      <c r="BB753" s="50"/>
      <c r="BC753" s="50"/>
      <c r="BD753" s="50"/>
      <c r="BE753" s="50"/>
      <c r="BI753" s="146"/>
      <c r="BJ753" s="148"/>
      <c r="BK753" s="80"/>
      <c r="BL753" s="224" t="s">
        <v>61</v>
      </c>
      <c r="BM753" s="225">
        <f>SUM(BM14:BM50)</f>
        <v>601292.43999999994</v>
      </c>
      <c r="BN753" s="225">
        <f>SUM(BN14:BN50)+BN84</f>
        <v>725180.76</v>
      </c>
      <c r="BO753" s="225">
        <f>SUM(BO14:BO50)</f>
        <v>22635.489999999998</v>
      </c>
      <c r="BP753" s="225">
        <f>SUM(BP14:BP50)</f>
        <v>261985.88</v>
      </c>
      <c r="BQ753" s="226"/>
      <c r="BR753" s="33"/>
    </row>
    <row r="754" spans="3:70" ht="15.75" hidden="1" customHeight="1">
      <c r="BI754" s="146"/>
      <c r="BJ754" s="148"/>
      <c r="BK754" s="80"/>
      <c r="BL754" s="227" t="s">
        <v>60</v>
      </c>
      <c r="BM754" s="228">
        <f>SUM(BM51:BM84)</f>
        <v>180854.64999999997</v>
      </c>
      <c r="BN754" s="228">
        <f>SUM(BN51:BN84)-BN84</f>
        <v>1279432.1100000003</v>
      </c>
      <c r="BO754" s="228">
        <f>SUM(BO51:BO84)</f>
        <v>42696.5</v>
      </c>
      <c r="BP754" s="228">
        <f>SUM(BP51:BP84)</f>
        <v>428285.09</v>
      </c>
      <c r="BQ754" s="229"/>
    </row>
    <row r="755" spans="3:70" ht="15.75" customHeight="1">
      <c r="BI755" s="146"/>
      <c r="BJ755" s="148"/>
      <c r="BK755" s="80"/>
      <c r="BL755" s="230" t="s">
        <v>62</v>
      </c>
      <c r="BM755" s="231">
        <f>SUM(BM85:BM141)</f>
        <v>292086.88500000001</v>
      </c>
      <c r="BN755" s="231">
        <f>SUM(BN85:BN141)</f>
        <v>1283007.9550000001</v>
      </c>
      <c r="BO755" s="231">
        <f>SUM(BO85:BO141)</f>
        <v>508762.1</v>
      </c>
      <c r="BP755" s="231">
        <f>SUM(BP85:BP141)</f>
        <v>664323.0399999998</v>
      </c>
      <c r="BQ755" s="229"/>
    </row>
    <row r="756" spans="3:70" ht="15.75" customHeight="1">
      <c r="BI756" s="146"/>
      <c r="BJ756" s="148"/>
      <c r="BK756" s="80"/>
      <c r="BL756" s="230" t="s">
        <v>157</v>
      </c>
      <c r="BM756" s="231">
        <f>SUM(BM142:BM241)</f>
        <v>435395.44499999995</v>
      </c>
      <c r="BN756" s="231">
        <f>SUM(BN142:BN241)</f>
        <v>1428933.165</v>
      </c>
      <c r="BO756" s="231">
        <f>SUM(BO142:BO241)</f>
        <v>34200.559999999998</v>
      </c>
      <c r="BP756" s="231">
        <f>SUM(BP142:BP241)</f>
        <v>1083906.28</v>
      </c>
      <c r="BQ756" s="229"/>
    </row>
    <row r="757" spans="3:70" ht="15.75" customHeight="1">
      <c r="BI757" s="146"/>
      <c r="BJ757" s="148"/>
      <c r="BK757" s="80"/>
      <c r="BL757" s="230" t="s">
        <v>231</v>
      </c>
      <c r="BM757" s="231">
        <f>SUM(BM242:BM315)</f>
        <v>304187.80499999993</v>
      </c>
      <c r="BN757" s="231">
        <f>SUM(BN242:BN315)</f>
        <v>1277317.865</v>
      </c>
      <c r="BO757" s="231">
        <f>SUM(BO242:BO315)</f>
        <v>0</v>
      </c>
      <c r="BP757" s="231">
        <f>SUM(BP242:BP315)</f>
        <v>1517706.0499999993</v>
      </c>
      <c r="BQ757" s="229"/>
    </row>
    <row r="758" spans="3:70" ht="15.75" customHeight="1">
      <c r="BI758" s="146"/>
      <c r="BJ758" s="148"/>
      <c r="BK758" s="80"/>
      <c r="BL758" s="230" t="s">
        <v>292</v>
      </c>
      <c r="BM758" s="231">
        <f>SUM(BM316:BM458)</f>
        <v>221377.30500000002</v>
      </c>
      <c r="BN758" s="231">
        <f>SUM(BN316:BN458)</f>
        <v>130911.765</v>
      </c>
      <c r="BO758" s="231">
        <f>SUM(BO316:BO458)</f>
        <v>93734.06</v>
      </c>
      <c r="BP758" s="231">
        <f>SUM(BP316:BP458)</f>
        <v>1530313.05</v>
      </c>
      <c r="BQ758" s="229"/>
    </row>
    <row r="759" spans="3:70" ht="15.75" customHeight="1">
      <c r="BI759" s="146"/>
      <c r="BJ759" s="148"/>
      <c r="BK759" s="80"/>
      <c r="BL759" s="230" t="s">
        <v>387</v>
      </c>
      <c r="BM759" s="231">
        <f>SUM(BM459:BM569)</f>
        <v>-320208.4250000001</v>
      </c>
      <c r="BN759" s="231">
        <f>SUM(BN459:BN569)</f>
        <v>2432360.5950000007</v>
      </c>
      <c r="BO759" s="231">
        <f>SUM(BO459:BO569)</f>
        <v>119875</v>
      </c>
      <c r="BP759" s="231">
        <f>SUM(BP459:BP569)</f>
        <v>2870845.88</v>
      </c>
      <c r="BQ759" s="229"/>
    </row>
    <row r="760" spans="3:70" ht="15.75" customHeight="1">
      <c r="BI760" s="146"/>
      <c r="BJ760" s="148"/>
      <c r="BK760" s="80"/>
      <c r="BL760" s="230" t="s">
        <v>496</v>
      </c>
      <c r="BM760" s="231">
        <f>SUM(BM570:BM642)</f>
        <v>856.2850000000002</v>
      </c>
      <c r="BN760" s="231">
        <f>SUM(BN570:BN642)</f>
        <v>848302.69500000007</v>
      </c>
      <c r="BO760" s="231">
        <f>SUM(BO570:BO642)</f>
        <v>693913.29999999993</v>
      </c>
      <c r="BP760" s="231">
        <f>SUM(BP570:BP642)</f>
        <v>798618.19</v>
      </c>
      <c r="BQ760" s="229"/>
    </row>
    <row r="761" spans="3:70" ht="7.5" customHeight="1">
      <c r="C761" s="45"/>
      <c r="D761" s="45"/>
      <c r="E761" s="45"/>
      <c r="F761" s="45"/>
      <c r="G761" s="45"/>
      <c r="H761" s="45"/>
      <c r="I761" s="45"/>
      <c r="J761" s="50"/>
      <c r="K761" s="45"/>
      <c r="L761" s="45"/>
      <c r="M761" s="50"/>
      <c r="N761" s="45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50"/>
      <c r="AN761" s="50"/>
      <c r="AO761" s="50"/>
      <c r="AP761" s="50"/>
      <c r="AQ761" s="50"/>
      <c r="AR761" s="50"/>
      <c r="AS761" s="50"/>
      <c r="AT761" s="50"/>
      <c r="AU761" s="50"/>
      <c r="AV761" s="50"/>
      <c r="AW761" s="50"/>
      <c r="AX761" s="50"/>
      <c r="AY761" s="50"/>
      <c r="AZ761" s="50"/>
      <c r="BA761" s="50"/>
      <c r="BB761" s="50"/>
      <c r="BC761" s="50"/>
      <c r="BD761" s="50"/>
      <c r="BE761" s="50"/>
      <c r="BI761" s="146"/>
      <c r="BJ761" s="148"/>
      <c r="BK761" s="80"/>
      <c r="BL761" s="232"/>
      <c r="BM761" s="233"/>
      <c r="BN761" s="233"/>
      <c r="BO761" s="233"/>
      <c r="BP761" s="233"/>
      <c r="BQ761" s="229"/>
    </row>
    <row r="762" spans="3:70" ht="15.75">
      <c r="C762" s="45"/>
      <c r="D762" s="45"/>
      <c r="E762" s="45" t="s">
        <v>72</v>
      </c>
      <c r="F762" s="45"/>
      <c r="G762" s="45"/>
      <c r="H762" s="45"/>
      <c r="I762" s="45"/>
      <c r="J762" s="50"/>
      <c r="K762" s="45"/>
      <c r="L762" s="45"/>
      <c r="M762" s="50"/>
      <c r="N762" s="45"/>
      <c r="O762" s="50"/>
      <c r="P762" s="50"/>
      <c r="Q762" s="50"/>
      <c r="R762" s="50"/>
      <c r="S762" s="157"/>
      <c r="T762" s="157"/>
      <c r="U762" s="50"/>
      <c r="V762" s="50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/>
      <c r="AL762" s="50"/>
      <c r="AM762" s="50"/>
      <c r="AN762" s="50"/>
      <c r="AO762" s="50"/>
      <c r="AP762" s="50"/>
      <c r="AQ762" s="50"/>
      <c r="AR762" s="50"/>
      <c r="AS762" s="50"/>
      <c r="AT762" s="50"/>
      <c r="AU762" s="50"/>
      <c r="AV762" s="50"/>
      <c r="AW762" s="50"/>
      <c r="AX762" s="50"/>
      <c r="AY762" s="50"/>
      <c r="AZ762" s="50"/>
      <c r="BA762" s="50"/>
      <c r="BB762" s="50"/>
      <c r="BC762" s="50"/>
      <c r="BD762" s="50"/>
      <c r="BE762" s="50"/>
      <c r="BI762" s="146"/>
      <c r="BJ762" s="148"/>
      <c r="BK762" s="148"/>
      <c r="BL762" s="234" t="s">
        <v>158</v>
      </c>
      <c r="BM762" s="268">
        <f>+BN755+BM755</f>
        <v>1575094.84</v>
      </c>
      <c r="BN762" s="269"/>
      <c r="BO762" s="268">
        <f>+BP755+BO755</f>
        <v>1173085.1399999997</v>
      </c>
      <c r="BP762" s="269"/>
      <c r="BQ762" s="235" t="s">
        <v>159</v>
      </c>
    </row>
    <row r="763" spans="3:70" ht="18" customHeight="1">
      <c r="BI763" s="146"/>
      <c r="BJ763" s="148"/>
      <c r="BK763" s="80"/>
      <c r="BL763" s="236" t="s">
        <v>233</v>
      </c>
      <c r="BM763" s="270">
        <f>+BM756+BN756</f>
        <v>1864328.6099999999</v>
      </c>
      <c r="BN763" s="271"/>
      <c r="BO763" s="270">
        <f>+BO756+BP756</f>
        <v>1118106.8400000001</v>
      </c>
      <c r="BP763" s="271"/>
      <c r="BQ763" s="235" t="s">
        <v>160</v>
      </c>
    </row>
    <row r="764" spans="3:70" ht="20.100000000000001" customHeight="1">
      <c r="BI764" s="146"/>
      <c r="BJ764" s="148"/>
      <c r="BK764" s="80"/>
      <c r="BL764" s="236" t="s">
        <v>232</v>
      </c>
      <c r="BM764" s="270">
        <f>+BM757+BN757</f>
        <v>1581505.67</v>
      </c>
      <c r="BN764" s="271"/>
      <c r="BO764" s="270">
        <f>+BO757+BP757</f>
        <v>1517706.0499999993</v>
      </c>
      <c r="BP764" s="271"/>
      <c r="BQ764" s="235" t="s">
        <v>234</v>
      </c>
    </row>
    <row r="765" spans="3:70" ht="15.75" customHeight="1">
      <c r="BI765" s="182"/>
      <c r="BJ765" s="3"/>
      <c r="BK765" s="98"/>
      <c r="BL765" s="236" t="s">
        <v>294</v>
      </c>
      <c r="BM765" s="270">
        <f>+BM758+BN758</f>
        <v>352289.07</v>
      </c>
      <c r="BN765" s="271"/>
      <c r="BO765" s="270">
        <f>+BO758+BP758</f>
        <v>1624047.11</v>
      </c>
      <c r="BP765" s="271"/>
      <c r="BQ765" s="235" t="s">
        <v>293</v>
      </c>
    </row>
    <row r="766" spans="3:70" ht="15.75" customHeight="1">
      <c r="BI766" s="182"/>
      <c r="BJ766" s="3"/>
      <c r="BK766" s="98"/>
      <c r="BL766" s="236" t="s">
        <v>385</v>
      </c>
      <c r="BM766" s="270">
        <f>+BM759+BN759</f>
        <v>2112152.1700000004</v>
      </c>
      <c r="BN766" s="271"/>
      <c r="BO766" s="270">
        <f>+BO759+BP759</f>
        <v>2990720.88</v>
      </c>
      <c r="BP766" s="271"/>
      <c r="BQ766" s="235" t="s">
        <v>386</v>
      </c>
    </row>
    <row r="767" spans="3:70" ht="15.75" thickBot="1">
      <c r="BI767" s="82"/>
      <c r="BJ767" s="83"/>
      <c r="BK767" s="84"/>
      <c r="BL767" s="237" t="s">
        <v>497</v>
      </c>
      <c r="BM767" s="272">
        <f>BM760+BN760</f>
        <v>849158.9800000001</v>
      </c>
      <c r="BN767" s="273"/>
      <c r="BO767" s="272">
        <f>BO760+BP760</f>
        <v>1492531.4899999998</v>
      </c>
      <c r="BP767" s="273"/>
      <c r="BQ767" s="238" t="s">
        <v>498</v>
      </c>
    </row>
  </sheetData>
  <mergeCells count="74">
    <mergeCell ref="AF10:AF12"/>
    <mergeCell ref="AE10:AE12"/>
    <mergeCell ref="Z10:Z12"/>
    <mergeCell ref="AD10:AD12"/>
    <mergeCell ref="AC10:AC12"/>
    <mergeCell ref="AB10:AB12"/>
    <mergeCell ref="AA10:AA12"/>
    <mergeCell ref="BO767:BP767"/>
    <mergeCell ref="BM766:BN766"/>
    <mergeCell ref="BO766:BP766"/>
    <mergeCell ref="AM10:AM12"/>
    <mergeCell ref="BK12:BL12"/>
    <mergeCell ref="BM765:BN765"/>
    <mergeCell ref="BO765:BP765"/>
    <mergeCell ref="BM764:BN764"/>
    <mergeCell ref="BO764:BP764"/>
    <mergeCell ref="AU10:AU12"/>
    <mergeCell ref="BO762:BP762"/>
    <mergeCell ref="BM763:BN763"/>
    <mergeCell ref="AR10:AR12"/>
    <mergeCell ref="BI750:BJ750"/>
    <mergeCell ref="AP10:AP12"/>
    <mergeCell ref="BM767:BN767"/>
    <mergeCell ref="BM762:BN762"/>
    <mergeCell ref="BO763:BP763"/>
    <mergeCell ref="AG10:AG12"/>
    <mergeCell ref="AT10:AT12"/>
    <mergeCell ref="AH10:AH12"/>
    <mergeCell ref="AJ10:AJ12"/>
    <mergeCell ref="AI10:AI12"/>
    <mergeCell ref="AS10:AS12"/>
    <mergeCell ref="AQ10:AQ12"/>
    <mergeCell ref="AN10:AN12"/>
    <mergeCell ref="AK10:AK12"/>
    <mergeCell ref="AO10:AO12"/>
    <mergeCell ref="AL10:AL12"/>
    <mergeCell ref="AV10:AV12"/>
    <mergeCell ref="AW10:AW12"/>
    <mergeCell ref="Y10:Y12"/>
    <mergeCell ref="J10:J12"/>
    <mergeCell ref="K10:K12"/>
    <mergeCell ref="L10:L12"/>
    <mergeCell ref="N10:N12"/>
    <mergeCell ref="S10:S12"/>
    <mergeCell ref="P10:P12"/>
    <mergeCell ref="U10:U12"/>
    <mergeCell ref="O10:O12"/>
    <mergeCell ref="V10:V12"/>
    <mergeCell ref="X10:X12"/>
    <mergeCell ref="W10:W12"/>
    <mergeCell ref="M10:M12"/>
    <mergeCell ref="Q10:Q12"/>
    <mergeCell ref="R10:R12"/>
    <mergeCell ref="A10:A12"/>
    <mergeCell ref="C10:C12"/>
    <mergeCell ref="I10:I12"/>
    <mergeCell ref="E10:E12"/>
    <mergeCell ref="F10:F12"/>
    <mergeCell ref="D10:D12"/>
    <mergeCell ref="B10:B12"/>
    <mergeCell ref="H10:H12"/>
    <mergeCell ref="G10:G12"/>
    <mergeCell ref="BI8:BQ8"/>
    <mergeCell ref="BB10:BB12"/>
    <mergeCell ref="AX10:AX12"/>
    <mergeCell ref="BA10:BA12"/>
    <mergeCell ref="AY10:AY12"/>
    <mergeCell ref="AZ10:AZ12"/>
    <mergeCell ref="BE10:BE12"/>
    <mergeCell ref="BO12:BP12"/>
    <mergeCell ref="BD10:BD12"/>
    <mergeCell ref="BC10:BC12"/>
    <mergeCell ref="BI10:BQ10"/>
    <mergeCell ref="BM12:BN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754" formulaRange="1"/>
    <ignoredError sqref="BN753:BN754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760"/>
  <sheetViews>
    <sheetView showZeros="0" zoomScale="115" workbookViewId="0">
      <pane ySplit="12" topLeftCell="A740" activePane="bottomLeft" state="frozen"/>
      <selection pane="bottomLeft" activeCell="A745" sqref="A745:XFD745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47" width="9.5703125" hidden="1" customWidth="1"/>
    <col min="48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0" t="s">
        <v>429</v>
      </c>
      <c r="BA2" s="250" t="s">
        <v>461</v>
      </c>
      <c r="BB2" s="250" t="s">
        <v>457</v>
      </c>
      <c r="BC2" s="250" t="s">
        <v>454</v>
      </c>
      <c r="BD2" s="250"/>
      <c r="BE2" s="250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870385.21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10217.5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2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78" t="str">
        <f>+' (1) Cap Res.2009-2010'!B10</f>
        <v>AVE EMERG GENERATOR SERVER ROOM KEYSTONE ELECT</v>
      </c>
      <c r="C8" s="278" t="str">
        <f>+' (1) Cap Res.2009-2010'!C10</f>
        <v xml:space="preserve">EMHS FIRE ALARM NORTHWEST SERVICE CO </v>
      </c>
      <c r="D8" s="278" t="str">
        <f>+' (1) Cap Res.2009-2010'!D10</f>
        <v xml:space="preserve">BWMS  EXTERIOR MASONRY ALLSTATE RESTORATION </v>
      </c>
      <c r="E8" s="278" t="str">
        <f>+' (1) Cap Res.2009-2010'!E10</f>
        <v xml:space="preserve">WAHS ROOF JMST ROOFING </v>
      </c>
      <c r="F8" s="278" t="str">
        <f>+' (1) Cap Res.2009-2010'!F10</f>
        <v>EMHS  SEWAGE TR PLAN,  0602 ALARM SYSTEM 9,318.00 HF LENS.</v>
      </c>
      <c r="G8" s="278" t="str">
        <f>+' (1) Cap Res.2009-2010'!G10</f>
        <v xml:space="preserve"> BWMS, WAHS, EMHS  WINDOW REPLACEMENT WTW ARCHITECTS</v>
      </c>
      <c r="H8" s="278" t="str">
        <f>+' (1) Cap Res.2009-2010'!H10</f>
        <v>EMHS SEWAGE TREATMENT PLANT KEYSTONE ELECT</v>
      </c>
      <c r="I8" s="278" t="str">
        <f>+' (1) Cap Res.2009-2010'!I10</f>
        <v xml:space="preserve">EMHS  SEWAGE TREATMENT PLANT WM T SPAEDER CO INC,  </v>
      </c>
      <c r="J8" s="278" t="str">
        <f>+' (1) Cap Res.2009-2010'!J10</f>
        <v>SSELC PARK LOT, URBAN ENGINRS OF ERIE , &amp; HRLC</v>
      </c>
      <c r="K8" s="278" t="str">
        <f>+' (1) Cap Res.2009-2010'!K10</f>
        <v xml:space="preserve">SSELC   PARKING  LOT, KINGVVIEW ENTERPRISES          </v>
      </c>
      <c r="L8" s="278" t="str">
        <f>+' (1) Cap Res.2009-2010'!L10</f>
        <v>SGES VENTILATION SYSTEM, RADON OF ERIE</v>
      </c>
      <c r="M8" s="278" t="str">
        <f>+' (1) Cap Res.2009-2010'!M10</f>
        <v>BWMS, EMHS, SAMHS, WCCC, WAHS, RES,  SECURITY SYSTEM UPGRADE   HF LENZ</v>
      </c>
      <c r="N8" s="278" t="str">
        <f>+' (1) Cap Res.2009-2010'!N10</f>
        <v>WCCC WELD LAB ADDITION</v>
      </c>
      <c r="O8" s="278" t="str">
        <f>+' (1) Cap Res.2009-2010'!O10</f>
        <v>WAHS  &amp; EMHS EXTERNAL ELECT UPGRADE</v>
      </c>
      <c r="P8" s="278" t="str">
        <f>+' (1) Cap Res.2009-2010'!P10</f>
        <v>WCCC &amp; SAMHS FIRE ALARM UPGRADE</v>
      </c>
      <c r="Q8" s="278" t="str">
        <f>+' (1) Cap Res.2009-2010'!Q10</f>
        <v>SAMHS BLEACHERS</v>
      </c>
      <c r="R8" s="278" t="str">
        <f>+' (1) Cap Res.2009-2010'!R10</f>
        <v>MASTER FACILITIES PLAN  Studio Z Architects</v>
      </c>
      <c r="S8" s="131"/>
      <c r="T8" s="131"/>
      <c r="U8" s="278" t="str">
        <f>+' (1) Cap Res.2009-2010'!U10</f>
        <v>WAHS, YEMS, YAHS, &amp; EMHS    TECH ED LAB PROJECT</v>
      </c>
      <c r="V8" s="278" t="s">
        <v>187</v>
      </c>
      <c r="W8" s="278" t="s">
        <v>244</v>
      </c>
      <c r="X8" s="278" t="s">
        <v>245</v>
      </c>
      <c r="Y8" s="278" t="s">
        <v>246</v>
      </c>
      <c r="Z8" s="278" t="s">
        <v>249</v>
      </c>
      <c r="AA8" s="278" t="s">
        <v>250</v>
      </c>
      <c r="AB8" s="278" t="s">
        <v>252</v>
      </c>
      <c r="AC8" s="285" t="s">
        <v>273</v>
      </c>
      <c r="AD8" s="282" t="s">
        <v>272</v>
      </c>
      <c r="AE8" s="283" t="s">
        <v>325</v>
      </c>
      <c r="AF8" s="280" t="s">
        <v>259</v>
      </c>
      <c r="AG8" s="280" t="s">
        <v>282</v>
      </c>
      <c r="AH8" s="280" t="s">
        <v>283</v>
      </c>
      <c r="AI8" s="280" t="s">
        <v>299</v>
      </c>
      <c r="AJ8" s="280" t="s">
        <v>296</v>
      </c>
      <c r="AK8" s="280" t="s">
        <v>338</v>
      </c>
      <c r="AL8" s="280" t="s">
        <v>371</v>
      </c>
      <c r="AM8" s="280" t="s">
        <v>373</v>
      </c>
      <c r="AN8" s="280" t="s">
        <v>378</v>
      </c>
      <c r="AO8" s="280" t="s">
        <v>488</v>
      </c>
      <c r="AP8" s="280" t="s">
        <v>345</v>
      </c>
      <c r="AQ8" s="280" t="s">
        <v>369</v>
      </c>
      <c r="AR8" s="280" t="s">
        <v>368</v>
      </c>
      <c r="AS8" s="280" t="s">
        <v>395</v>
      </c>
      <c r="AT8" s="280" t="s">
        <v>392</v>
      </c>
      <c r="AU8" s="280" t="s">
        <v>400</v>
      </c>
      <c r="AV8" s="280" t="s">
        <v>407</v>
      </c>
      <c r="AW8" s="280" t="s">
        <v>412</v>
      </c>
      <c r="AX8" s="280" t="s">
        <v>407</v>
      </c>
      <c r="AY8" s="280" t="s">
        <v>425</v>
      </c>
      <c r="AZ8" s="280" t="s">
        <v>430</v>
      </c>
      <c r="BA8" s="280" t="s">
        <v>461</v>
      </c>
      <c r="BB8" s="280" t="s">
        <v>448</v>
      </c>
      <c r="BC8" s="280" t="s">
        <v>455</v>
      </c>
      <c r="BD8" s="280" t="s">
        <v>492</v>
      </c>
      <c r="BE8" s="280" t="s">
        <v>478</v>
      </c>
    </row>
    <row r="9" spans="1:57">
      <c r="A9" s="3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132"/>
      <c r="T9" s="132"/>
      <c r="U9" s="279"/>
      <c r="V9" s="279"/>
      <c r="W9" s="279"/>
      <c r="X9" s="279"/>
      <c r="Y9" s="279"/>
      <c r="Z9" s="279"/>
      <c r="AA9" s="279"/>
      <c r="AB9" s="279"/>
      <c r="AC9" s="286"/>
      <c r="AD9" s="283"/>
      <c r="AE9" s="283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</row>
    <row r="10" spans="1:57" ht="64.5" customHeight="1" thickBot="1">
      <c r="A10" s="3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132"/>
      <c r="T10" s="132"/>
      <c r="U10" s="279"/>
      <c r="V10" s="279"/>
      <c r="W10" s="279"/>
      <c r="X10" s="279"/>
      <c r="Y10" s="279"/>
      <c r="Z10" s="279"/>
      <c r="AA10" s="279"/>
      <c r="AB10" s="279"/>
      <c r="AC10" s="287"/>
      <c r="AD10" s="284"/>
      <c r="AE10" s="284"/>
      <c r="AF10" s="281"/>
      <c r="AG10" s="281"/>
      <c r="AH10" s="281"/>
      <c r="AI10" s="281"/>
      <c r="AJ10" s="281"/>
      <c r="AK10" s="281"/>
      <c r="AL10" s="288"/>
      <c r="AM10" s="288"/>
      <c r="AN10" s="288"/>
      <c r="AO10" s="288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870385.21</v>
      </c>
      <c r="AZ11" s="94">
        <f>+' (1) Cap Res.2009-2010'!AZ13</f>
        <v>93977.75</v>
      </c>
      <c r="BA11" s="94">
        <f>+' (1) Cap Res.2009-2010'!BA13</f>
        <v>463460.29000000004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10217.5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3.5">
      <c r="A675" s="177">
        <f>+' (1) Cap Res.2009-2010'!BI675</f>
        <v>39837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-73360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3.5">
      <c r="A676" s="177">
        <f>+' (1) Cap Res.2009-2010'!BI676</f>
        <v>39843</v>
      </c>
      <c r="B676" s="42">
        <f>+' (1) Cap Res.2009-2010'!B676</f>
        <v>0</v>
      </c>
      <c r="C676" s="42">
        <f>+' (1) Cap Res.2009-2010'!C676</f>
        <v>0</v>
      </c>
      <c r="D676" s="42">
        <f>+' (1) Cap Res.2009-2010'!D676</f>
        <v>0</v>
      </c>
      <c r="E676" s="42">
        <f>+' (1) Cap Res.2009-2010'!E676</f>
        <v>0</v>
      </c>
      <c r="F676" s="42">
        <f>+' (1) Cap Res.2009-2010'!F676</f>
        <v>0</v>
      </c>
      <c r="G676" s="42">
        <f>+' (1) Cap Res.2009-2010'!G676</f>
        <v>0</v>
      </c>
      <c r="H676" s="42">
        <f>+' (1) Cap Res.2009-2010'!H676</f>
        <v>0</v>
      </c>
      <c r="I676" s="42">
        <f>+' (1) Cap Res.2009-2010'!I676</f>
        <v>0</v>
      </c>
      <c r="J676" s="42">
        <f>+' (1) Cap Res.2009-2010'!J676</f>
        <v>0</v>
      </c>
      <c r="K676" s="42">
        <f>+' (1) Cap Res.2009-2010'!K676</f>
        <v>0</v>
      </c>
      <c r="L676" s="42">
        <f>+' (1) Cap Res.2009-2010'!L676</f>
        <v>0</v>
      </c>
      <c r="M676" s="42">
        <f>+' (1) Cap Res.2009-2010'!M676</f>
        <v>0</v>
      </c>
      <c r="N676" s="42">
        <f>+' (1) Cap Res.2009-2010'!N676</f>
        <v>0</v>
      </c>
      <c r="O676" s="42">
        <f>+' (1) Cap Res.2009-2010'!O676</f>
        <v>0</v>
      </c>
      <c r="P676" s="42">
        <f>+' (1) Cap Res.2009-2010'!P676</f>
        <v>0</v>
      </c>
      <c r="Q676" s="42">
        <f>+' (1) Cap Res.2009-2010'!Q676</f>
        <v>0</v>
      </c>
      <c r="R676" s="42">
        <f>+' (1) Cap Res.2009-2010'!R676</f>
        <v>0</v>
      </c>
      <c r="S676" s="42">
        <f>+' (1) Cap Res.2009-2010'!S676</f>
        <v>0</v>
      </c>
      <c r="T676" s="42">
        <f>+' (1) Cap Res.2009-2010'!T676</f>
        <v>0</v>
      </c>
      <c r="U676" s="42">
        <f>+' (1) Cap Res.2009-2010'!U676</f>
        <v>0</v>
      </c>
      <c r="V676" s="42">
        <f>+' (1) Cap Res.2009-2010'!V676</f>
        <v>0</v>
      </c>
      <c r="W676" s="42">
        <f>+' (1) Cap Res.2009-2010'!W676</f>
        <v>0</v>
      </c>
      <c r="X676" s="42">
        <f>+' (1) Cap Res.2009-2010'!X676</f>
        <v>0</v>
      </c>
      <c r="Y676" s="42">
        <f>+' (1) Cap Res.2009-2010'!Y676</f>
        <v>0</v>
      </c>
      <c r="Z676" s="42">
        <f>+' (1) Cap Res.2009-2010'!Z676</f>
        <v>0</v>
      </c>
      <c r="AA676" s="42">
        <f>+' (1) Cap Res.2009-2010'!AA676</f>
        <v>0</v>
      </c>
      <c r="AB676" s="42">
        <f>+' (1) Cap Res.2009-2010'!AB676</f>
        <v>0</v>
      </c>
      <c r="AC676" s="42">
        <f>+' (1) Cap Res.2009-2010'!AC676</f>
        <v>0</v>
      </c>
      <c r="AD676" s="42">
        <f>+' (1) Cap Res.2009-2010'!AD676</f>
        <v>0</v>
      </c>
      <c r="AE676" s="42">
        <f>+' (1) Cap Res.2009-2010'!AE676</f>
        <v>0</v>
      </c>
      <c r="AF676" s="42">
        <f>+' (1) Cap Res.2009-2010'!AF676</f>
        <v>0</v>
      </c>
      <c r="AG676" s="42">
        <f>+' (1) Cap Res.2009-2010'!AG676</f>
        <v>0</v>
      </c>
      <c r="AH676" s="42">
        <f>+' (1) Cap Res.2009-2010'!AH676</f>
        <v>0</v>
      </c>
      <c r="AI676" s="42">
        <f>+' (1) Cap Res.2009-2010'!AI676</f>
        <v>0</v>
      </c>
      <c r="AJ676" s="42">
        <f>+' (1) Cap Res.2009-2010'!AJ676</f>
        <v>0</v>
      </c>
      <c r="AK676" s="42">
        <f>+' (1) Cap Res.2009-2010'!AK676</f>
        <v>0</v>
      </c>
      <c r="AL676" s="42">
        <f>+' (1) Cap Res.2009-2010'!AL676</f>
        <v>0</v>
      </c>
      <c r="AM676" s="42">
        <f>+' (1) Cap Res.2009-2010'!AM676</f>
        <v>0</v>
      </c>
      <c r="AN676" s="42">
        <f>+' (1) Cap Res.2009-2010'!AN676</f>
        <v>0</v>
      </c>
      <c r="AO676" s="42">
        <f>+' (1) Cap Res.2009-2010'!AO676</f>
        <v>0</v>
      </c>
      <c r="AP676" s="42">
        <f>+' (1) Cap Res.2009-2010'!AP676</f>
        <v>0</v>
      </c>
      <c r="AQ676" s="42">
        <f>+' (1) Cap Res.2009-2010'!AQ676</f>
        <v>0</v>
      </c>
      <c r="AR676" s="42">
        <f>+' (1) Cap Res.2009-2010'!AR676</f>
        <v>0</v>
      </c>
      <c r="AS676" s="42">
        <f>+' (1) Cap Res.2009-2010'!AS676</f>
        <v>0</v>
      </c>
      <c r="AT676" s="42">
        <f>+' (1) Cap Res.2009-2010'!AT676</f>
        <v>0</v>
      </c>
      <c r="AU676" s="42">
        <f>+' (1) Cap Res.2009-2010'!AU676</f>
        <v>0</v>
      </c>
      <c r="AV676" s="42">
        <f>+' (1) Cap Res.2009-2010'!AV676</f>
        <v>0</v>
      </c>
      <c r="AW676" s="42">
        <f>+' (1) Cap Res.2009-2010'!AW676</f>
        <v>0</v>
      </c>
      <c r="AX676" s="42">
        <f>+' (1) Cap Res.2009-2010'!AX676</f>
        <v>0</v>
      </c>
      <c r="AY676" s="42">
        <f>+' (1) Cap Res.2009-2010'!AY676</f>
        <v>0</v>
      </c>
      <c r="AZ676" s="42">
        <f>+' (1) Cap Res.2009-2010'!AZ676</f>
        <v>0</v>
      </c>
      <c r="BA676" s="42">
        <f>+' (1) Cap Res.2009-2010'!BA676</f>
        <v>0</v>
      </c>
      <c r="BB676" s="42">
        <f>+' (1) Cap Res.2009-2010'!BB676</f>
        <v>0</v>
      </c>
      <c r="BC676" s="42">
        <f>+' (1) Cap Res.2009-2010'!BC676</f>
        <v>0</v>
      </c>
      <c r="BD676" s="42">
        <f>+' (1) Cap Res.2009-2010'!BD676</f>
        <v>0</v>
      </c>
      <c r="BE676" s="42">
        <f>+' (1) Cap Res.2009-2010'!BE676</f>
        <v>0</v>
      </c>
    </row>
    <row r="677" spans="1:57" ht="13.5">
      <c r="A677" s="177">
        <f>+' (1) Cap Res.2009-2010'!BI677</f>
        <v>39843</v>
      </c>
      <c r="B677" s="42">
        <f>+' (1) Cap Res.2009-2010'!B677</f>
        <v>0</v>
      </c>
      <c r="C677" s="42">
        <f>+' (1) Cap Res.2009-2010'!C677</f>
        <v>0</v>
      </c>
      <c r="D677" s="42">
        <f>+' (1) Cap Res.2009-2010'!D677</f>
        <v>0</v>
      </c>
      <c r="E677" s="42">
        <f>+' (1) Cap Res.2009-2010'!E677</f>
        <v>0</v>
      </c>
      <c r="F677" s="42">
        <f>+' (1) Cap Res.2009-2010'!F677</f>
        <v>0</v>
      </c>
      <c r="G677" s="42">
        <f>+' (1) Cap Res.2009-2010'!G677</f>
        <v>0</v>
      </c>
      <c r="H677" s="42">
        <f>+' (1) Cap Res.2009-2010'!H677</f>
        <v>0</v>
      </c>
      <c r="I677" s="42">
        <f>+' (1) Cap Res.2009-2010'!I677</f>
        <v>0</v>
      </c>
      <c r="J677" s="42">
        <f>+' (1) Cap Res.2009-2010'!J677</f>
        <v>0</v>
      </c>
      <c r="K677" s="42">
        <f>+' (1) Cap Res.2009-2010'!K677</f>
        <v>0</v>
      </c>
      <c r="L677" s="42">
        <f>+' (1) Cap Res.2009-2010'!L677</f>
        <v>0</v>
      </c>
      <c r="M677" s="42">
        <f>+' (1) Cap Res.2009-2010'!M677</f>
        <v>0</v>
      </c>
      <c r="N677" s="42">
        <f>+' (1) Cap Res.2009-2010'!N677</f>
        <v>0</v>
      </c>
      <c r="O677" s="42">
        <f>+' (1) Cap Res.2009-2010'!O677</f>
        <v>0</v>
      </c>
      <c r="P677" s="42">
        <f>+' (1) Cap Res.2009-2010'!P677</f>
        <v>0</v>
      </c>
      <c r="Q677" s="42">
        <f>+' (1) Cap Res.2009-2010'!Q677</f>
        <v>0</v>
      </c>
      <c r="R677" s="42">
        <f>+' (1) Cap Res.2009-2010'!R677</f>
        <v>0</v>
      </c>
      <c r="S677" s="42">
        <f>+' (1) Cap Res.2009-2010'!S677</f>
        <v>0</v>
      </c>
      <c r="T677" s="42">
        <f>+' (1) Cap Res.2009-2010'!T677</f>
        <v>0</v>
      </c>
      <c r="U677" s="42">
        <f>+' (1) Cap Res.2009-2010'!U677</f>
        <v>0</v>
      </c>
      <c r="V677" s="42">
        <f>+' (1) Cap Res.2009-2010'!V677</f>
        <v>0</v>
      </c>
      <c r="W677" s="42">
        <f>+' (1) Cap Res.2009-2010'!W677</f>
        <v>0</v>
      </c>
      <c r="X677" s="42">
        <f>+' (1) Cap Res.2009-2010'!X677</f>
        <v>0</v>
      </c>
      <c r="Y677" s="42">
        <f>+' (1) Cap Res.2009-2010'!Y677</f>
        <v>0</v>
      </c>
      <c r="Z677" s="42">
        <f>+' (1) Cap Res.2009-2010'!Z677</f>
        <v>0</v>
      </c>
      <c r="AA677" s="42">
        <f>+' (1) Cap Res.2009-2010'!AA677</f>
        <v>0</v>
      </c>
      <c r="AB677" s="42">
        <f>+' (1) Cap Res.2009-2010'!AB677</f>
        <v>0</v>
      </c>
      <c r="AC677" s="42">
        <f>+' (1) Cap Res.2009-2010'!AC677</f>
        <v>0</v>
      </c>
      <c r="AD677" s="42">
        <f>+' (1) Cap Res.2009-2010'!AD677</f>
        <v>0</v>
      </c>
      <c r="AE677" s="42">
        <f>+' (1) Cap Res.2009-2010'!AE677</f>
        <v>0</v>
      </c>
      <c r="AF677" s="42">
        <f>+' (1) Cap Res.2009-2010'!AF677</f>
        <v>0</v>
      </c>
      <c r="AG677" s="42">
        <f>+' (1) Cap Res.2009-2010'!AG677</f>
        <v>0</v>
      </c>
      <c r="AH677" s="42">
        <f>+' (1) Cap Res.2009-2010'!AH677</f>
        <v>0</v>
      </c>
      <c r="AI677" s="42">
        <f>+' (1) Cap Res.2009-2010'!AI677</f>
        <v>0</v>
      </c>
      <c r="AJ677" s="42">
        <f>+' (1) Cap Res.2009-2010'!AJ677</f>
        <v>0</v>
      </c>
      <c r="AK677" s="42">
        <f>+' (1) Cap Res.2009-2010'!AK677</f>
        <v>0</v>
      </c>
      <c r="AL677" s="42">
        <f>+' (1) Cap Res.2009-2010'!AL677</f>
        <v>0</v>
      </c>
      <c r="AM677" s="42">
        <f>+' (1) Cap Res.2009-2010'!AM677</f>
        <v>0</v>
      </c>
      <c r="AN677" s="42">
        <f>+' (1) Cap Res.2009-2010'!AN677</f>
        <v>0</v>
      </c>
      <c r="AO677" s="42">
        <f>+' (1) Cap Res.2009-2010'!AO677</f>
        <v>0</v>
      </c>
      <c r="AP677" s="42">
        <f>+' (1) Cap Res.2009-2010'!AP677</f>
        <v>0</v>
      </c>
      <c r="AQ677" s="42">
        <f>+' (1) Cap Res.2009-2010'!AQ677</f>
        <v>0</v>
      </c>
      <c r="AR677" s="42">
        <f>+' (1) Cap Res.2009-2010'!AR677</f>
        <v>0</v>
      </c>
      <c r="AS677" s="42">
        <f>+' (1) Cap Res.2009-2010'!AS677</f>
        <v>0</v>
      </c>
      <c r="AT677" s="42">
        <f>+' (1) Cap Res.2009-2010'!AT677</f>
        <v>0</v>
      </c>
      <c r="AU677" s="42">
        <f>+' (1) Cap Res.2009-2010'!AU677</f>
        <v>0</v>
      </c>
      <c r="AV677" s="42">
        <f>+' (1) Cap Res.2009-2010'!AV677</f>
        <v>0</v>
      </c>
      <c r="AW677" s="42">
        <f>+' (1) Cap Res.2009-2010'!AW677</f>
        <v>0</v>
      </c>
      <c r="AX677" s="42">
        <f>+' (1) Cap Res.2009-2010'!AX677</f>
        <v>0</v>
      </c>
      <c r="AY677" s="42">
        <f>+' (1) Cap Res.2009-2010'!AY677</f>
        <v>0</v>
      </c>
      <c r="AZ677" s="42">
        <f>+' (1) Cap Res.2009-2010'!AZ677</f>
        <v>0</v>
      </c>
      <c r="BA677" s="42">
        <f>+' (1) Cap Res.2009-2010'!BA677</f>
        <v>0</v>
      </c>
      <c r="BB677" s="42">
        <f>+' (1) Cap Res.2009-2010'!BB677</f>
        <v>0</v>
      </c>
      <c r="BC677" s="42">
        <f>+' (1) Cap Res.2009-2010'!BC677</f>
        <v>0</v>
      </c>
      <c r="BD677" s="42">
        <f>+' (1) Cap Res.2009-2010'!BD677</f>
        <v>0</v>
      </c>
      <c r="BE677" s="42">
        <f>+' (1) Cap Res.2009-2010'!BE677</f>
        <v>0</v>
      </c>
    </row>
    <row r="678" spans="1:57" ht="13.5">
      <c r="A678" s="177">
        <f>+' (1) Cap Res.2009-2010'!BI678</f>
        <v>39850</v>
      </c>
      <c r="B678" s="42">
        <f>+' (1) Cap Res.2009-2010'!B678</f>
        <v>0</v>
      </c>
      <c r="C678" s="42">
        <f>+' (1) Cap Res.2009-2010'!C678</f>
        <v>0</v>
      </c>
      <c r="D678" s="42">
        <f>+' (1) Cap Res.2009-2010'!D678</f>
        <v>0</v>
      </c>
      <c r="E678" s="42">
        <f>+' (1) Cap Res.2009-2010'!E678</f>
        <v>0</v>
      </c>
      <c r="F678" s="42">
        <f>+' (1) Cap Res.2009-2010'!F678</f>
        <v>0</v>
      </c>
      <c r="G678" s="42">
        <f>+' (1) Cap Res.2009-2010'!G678</f>
        <v>0</v>
      </c>
      <c r="H678" s="42">
        <f>+' (1) Cap Res.2009-2010'!H678</f>
        <v>0</v>
      </c>
      <c r="I678" s="42">
        <f>+' (1) Cap Res.2009-2010'!I678</f>
        <v>0</v>
      </c>
      <c r="J678" s="42">
        <f>+' (1) Cap Res.2009-2010'!J678</f>
        <v>0</v>
      </c>
      <c r="K678" s="42">
        <f>+' (1) Cap Res.2009-2010'!K678</f>
        <v>0</v>
      </c>
      <c r="L678" s="42">
        <f>+' (1) Cap Res.2009-2010'!L678</f>
        <v>0</v>
      </c>
      <c r="M678" s="42">
        <f>+' (1) Cap Res.2009-2010'!M678</f>
        <v>0</v>
      </c>
      <c r="N678" s="42">
        <f>+' (1) Cap Res.2009-2010'!N678</f>
        <v>0</v>
      </c>
      <c r="O678" s="42">
        <f>+' (1) Cap Res.2009-2010'!O678</f>
        <v>0</v>
      </c>
      <c r="P678" s="42">
        <f>+' (1) Cap Res.2009-2010'!P678</f>
        <v>0</v>
      </c>
      <c r="Q678" s="42">
        <f>+' (1) Cap Res.2009-2010'!Q678</f>
        <v>0</v>
      </c>
      <c r="R678" s="42">
        <f>+' (1) Cap Res.2009-2010'!R678</f>
        <v>0</v>
      </c>
      <c r="S678" s="42">
        <f>+' (1) Cap Res.2009-2010'!S678</f>
        <v>0</v>
      </c>
      <c r="T678" s="42">
        <f>+' (1) Cap Res.2009-2010'!T678</f>
        <v>0</v>
      </c>
      <c r="U678" s="42">
        <f>+' (1) Cap Res.2009-2010'!U678</f>
        <v>0</v>
      </c>
      <c r="V678" s="42">
        <f>+' (1) Cap Res.2009-2010'!V678</f>
        <v>0</v>
      </c>
      <c r="W678" s="42">
        <f>+' (1) Cap Res.2009-2010'!W678</f>
        <v>0</v>
      </c>
      <c r="X678" s="42">
        <f>+' (1) Cap Res.2009-2010'!X678</f>
        <v>0</v>
      </c>
      <c r="Y678" s="42">
        <f>+' (1) Cap Res.2009-2010'!Y678</f>
        <v>0</v>
      </c>
      <c r="Z678" s="42">
        <f>+' (1) Cap Res.2009-2010'!Z678</f>
        <v>0</v>
      </c>
      <c r="AA678" s="42">
        <f>+' (1) Cap Res.2009-2010'!AA678</f>
        <v>0</v>
      </c>
      <c r="AB678" s="42">
        <f>+' (1) Cap Res.2009-2010'!AB678</f>
        <v>0</v>
      </c>
      <c r="AC678" s="42">
        <f>+' (1) Cap Res.2009-2010'!AC678</f>
        <v>0</v>
      </c>
      <c r="AD678" s="42">
        <f>+' (1) Cap Res.2009-2010'!AD678</f>
        <v>0</v>
      </c>
      <c r="AE678" s="42">
        <f>+' (1) Cap Res.2009-2010'!AE678</f>
        <v>0</v>
      </c>
      <c r="AF678" s="42">
        <f>+' (1) Cap Res.2009-2010'!AF678</f>
        <v>0</v>
      </c>
      <c r="AG678" s="42">
        <f>+' (1) Cap Res.2009-2010'!AG678</f>
        <v>0</v>
      </c>
      <c r="AH678" s="42">
        <f>+' (1) Cap Res.2009-2010'!AH678</f>
        <v>0</v>
      </c>
      <c r="AI678" s="42">
        <f>+' (1) Cap Res.2009-2010'!AI678</f>
        <v>0</v>
      </c>
      <c r="AJ678" s="42">
        <f>+' (1) Cap Res.2009-2010'!AJ678</f>
        <v>0</v>
      </c>
      <c r="AK678" s="42">
        <f>+' (1) Cap Res.2009-2010'!AK678</f>
        <v>0</v>
      </c>
      <c r="AL678" s="42">
        <f>+' (1) Cap Res.2009-2010'!AL678</f>
        <v>0</v>
      </c>
      <c r="AM678" s="42">
        <f>+' (1) Cap Res.2009-2010'!AM678</f>
        <v>0</v>
      </c>
      <c r="AN678" s="42">
        <f>+' (1) Cap Res.2009-2010'!AN678</f>
        <v>0</v>
      </c>
      <c r="AO678" s="42">
        <f>+' (1) Cap Res.2009-2010'!AO678</f>
        <v>0</v>
      </c>
      <c r="AP678" s="42">
        <f>+' (1) Cap Res.2009-2010'!AP678</f>
        <v>0</v>
      </c>
      <c r="AQ678" s="42">
        <f>+' (1) Cap Res.2009-2010'!AQ678</f>
        <v>0</v>
      </c>
      <c r="AR678" s="42">
        <f>+' (1) Cap Res.2009-2010'!AR678</f>
        <v>0</v>
      </c>
      <c r="AS678" s="42">
        <f>+' (1) Cap Res.2009-2010'!AS678</f>
        <v>0</v>
      </c>
      <c r="AT678" s="42">
        <f>+' (1) Cap Res.2009-2010'!AT678</f>
        <v>0</v>
      </c>
      <c r="AU678" s="42">
        <f>+' (1) Cap Res.2009-2010'!AU678</f>
        <v>0</v>
      </c>
      <c r="AV678" s="42">
        <f>+' (1) Cap Res.2009-2010'!AV678</f>
        <v>0</v>
      </c>
      <c r="AW678" s="42">
        <f>+' (1) Cap Res.2009-2010'!AW678</f>
        <v>0</v>
      </c>
      <c r="AX678" s="42">
        <f>+' (1) Cap Res.2009-2010'!AX678</f>
        <v>0</v>
      </c>
      <c r="AY678" s="42">
        <f>+' (1) Cap Res.2009-2010'!AY678</f>
        <v>0</v>
      </c>
      <c r="AZ678" s="42">
        <f>+' (1) Cap Res.2009-2010'!AZ678</f>
        <v>0</v>
      </c>
      <c r="BA678" s="42">
        <f>+' (1) Cap Res.2009-2010'!BA678</f>
        <v>-48330.400000000001</v>
      </c>
      <c r="BB678" s="42">
        <f>+' (1) Cap Res.2009-2010'!BB678</f>
        <v>0</v>
      </c>
      <c r="BC678" s="42">
        <f>+' (1) Cap Res.2009-2010'!BC678</f>
        <v>0</v>
      </c>
      <c r="BD678" s="42">
        <f>+' (1) Cap Res.2009-2010'!BD678</f>
        <v>0</v>
      </c>
      <c r="BE678" s="42">
        <f>+' (1) Cap Res.2009-2010'!BE678</f>
        <v>0</v>
      </c>
    </row>
    <row r="679" spans="1:57" ht="13.5">
      <c r="A679" s="177">
        <f>+' (1) Cap Res.2009-2010'!BI679</f>
        <v>39861</v>
      </c>
      <c r="B679" s="42">
        <f>+' (1) Cap Res.2009-2010'!B679</f>
        <v>0</v>
      </c>
      <c r="C679" s="42">
        <f>+' (1) Cap Res.2009-2010'!C679</f>
        <v>0</v>
      </c>
      <c r="D679" s="42">
        <f>+' (1) Cap Res.2009-2010'!D679</f>
        <v>0</v>
      </c>
      <c r="E679" s="42">
        <f>+' (1) Cap Res.2009-2010'!E679</f>
        <v>0</v>
      </c>
      <c r="F679" s="42">
        <f>+' (1) Cap Res.2009-2010'!F679</f>
        <v>0</v>
      </c>
      <c r="G679" s="42">
        <f>+' (1) Cap Res.2009-2010'!G679</f>
        <v>0</v>
      </c>
      <c r="H679" s="42">
        <f>+' (1) Cap Res.2009-2010'!H679</f>
        <v>0</v>
      </c>
      <c r="I679" s="42">
        <f>+' (1) Cap Res.2009-2010'!I679</f>
        <v>0</v>
      </c>
      <c r="J679" s="42">
        <f>+' (1) Cap Res.2009-2010'!J679</f>
        <v>0</v>
      </c>
      <c r="K679" s="42">
        <f>+' (1) Cap Res.2009-2010'!K679</f>
        <v>0</v>
      </c>
      <c r="L679" s="42">
        <f>+' (1) Cap Res.2009-2010'!L679</f>
        <v>0</v>
      </c>
      <c r="M679" s="42">
        <f>+' (1) Cap Res.2009-2010'!M679</f>
        <v>0</v>
      </c>
      <c r="N679" s="42">
        <f>+' (1) Cap Res.2009-2010'!N679</f>
        <v>0</v>
      </c>
      <c r="O679" s="42">
        <f>+' (1) Cap Res.2009-2010'!O679</f>
        <v>0</v>
      </c>
      <c r="P679" s="42">
        <f>+' (1) Cap Res.2009-2010'!P679</f>
        <v>0</v>
      </c>
      <c r="Q679" s="42">
        <f>+' (1) Cap Res.2009-2010'!Q679</f>
        <v>0</v>
      </c>
      <c r="R679" s="42">
        <f>+' (1) Cap Res.2009-2010'!R679</f>
        <v>0</v>
      </c>
      <c r="S679" s="42">
        <f>+' (1) Cap Res.2009-2010'!S679</f>
        <v>0</v>
      </c>
      <c r="T679" s="42">
        <f>+' (1) Cap Res.2009-2010'!T679</f>
        <v>0</v>
      </c>
      <c r="U679" s="42">
        <f>+' (1) Cap Res.2009-2010'!U679</f>
        <v>0</v>
      </c>
      <c r="V679" s="42">
        <f>+' (1) Cap Res.2009-2010'!V679</f>
        <v>0</v>
      </c>
      <c r="W679" s="42">
        <f>+' (1) Cap Res.2009-2010'!W679</f>
        <v>0</v>
      </c>
      <c r="X679" s="42">
        <f>+' (1) Cap Res.2009-2010'!X679</f>
        <v>0</v>
      </c>
      <c r="Y679" s="42">
        <f>+' (1) Cap Res.2009-2010'!Y679</f>
        <v>0</v>
      </c>
      <c r="Z679" s="42">
        <f>+' (1) Cap Res.2009-2010'!Z679</f>
        <v>0</v>
      </c>
      <c r="AA679" s="42">
        <f>+' (1) Cap Res.2009-2010'!AA679</f>
        <v>0</v>
      </c>
      <c r="AB679" s="42">
        <f>+' (1) Cap Res.2009-2010'!AB679</f>
        <v>0</v>
      </c>
      <c r="AC679" s="42">
        <f>+' (1) Cap Res.2009-2010'!AC679</f>
        <v>0</v>
      </c>
      <c r="AD679" s="42">
        <f>+' (1) Cap Res.2009-2010'!AD679</f>
        <v>0</v>
      </c>
      <c r="AE679" s="42">
        <f>+' (1) Cap Res.2009-2010'!AE679</f>
        <v>0</v>
      </c>
      <c r="AF679" s="42">
        <f>+' (1) Cap Res.2009-2010'!AF679</f>
        <v>0</v>
      </c>
      <c r="AG679" s="42">
        <f>+' (1) Cap Res.2009-2010'!AG679</f>
        <v>0</v>
      </c>
      <c r="AH679" s="42">
        <f>+' (1) Cap Res.2009-2010'!AH679</f>
        <v>0</v>
      </c>
      <c r="AI679" s="42">
        <f>+' (1) Cap Res.2009-2010'!AI679</f>
        <v>0</v>
      </c>
      <c r="AJ679" s="42">
        <f>+' (1) Cap Res.2009-2010'!AJ679</f>
        <v>0</v>
      </c>
      <c r="AK679" s="42">
        <f>+' (1) Cap Res.2009-2010'!AK679</f>
        <v>0</v>
      </c>
      <c r="AL679" s="42">
        <f>+' (1) Cap Res.2009-2010'!AL679</f>
        <v>0</v>
      </c>
      <c r="AM679" s="42">
        <f>+' (1) Cap Res.2009-2010'!AM679</f>
        <v>0</v>
      </c>
      <c r="AN679" s="42">
        <f>+' (1) Cap Res.2009-2010'!AN679</f>
        <v>0</v>
      </c>
      <c r="AO679" s="42">
        <f>+' (1) Cap Res.2009-2010'!AO679</f>
        <v>0</v>
      </c>
      <c r="AP679" s="42">
        <f>+' (1) Cap Res.2009-2010'!AP679</f>
        <v>0</v>
      </c>
      <c r="AQ679" s="42">
        <f>+' (1) Cap Res.2009-2010'!AQ679</f>
        <v>0</v>
      </c>
      <c r="AR679" s="42">
        <f>+' (1) Cap Res.2009-2010'!AR679</f>
        <v>0</v>
      </c>
      <c r="AS679" s="42">
        <f>+' (1) Cap Res.2009-2010'!AS679</f>
        <v>0</v>
      </c>
      <c r="AT679" s="42">
        <f>+' (1) Cap Res.2009-2010'!AT679</f>
        <v>0</v>
      </c>
      <c r="AU679" s="42">
        <f>+' (1) Cap Res.2009-2010'!AU679</f>
        <v>0</v>
      </c>
      <c r="AV679" s="42">
        <f>+' (1) Cap Res.2009-2010'!AV679</f>
        <v>0</v>
      </c>
      <c r="AW679" s="42">
        <f>+' (1) Cap Res.2009-2010'!AW679</f>
        <v>0</v>
      </c>
      <c r="AX679" s="42">
        <f>+' (1) Cap Res.2009-2010'!AX679</f>
        <v>0</v>
      </c>
      <c r="AY679" s="42">
        <f>+' (1) Cap Res.2009-2010'!AY679</f>
        <v>0</v>
      </c>
      <c r="AZ679" s="42">
        <f>+' (1) Cap Res.2009-2010'!AZ679</f>
        <v>0</v>
      </c>
      <c r="BA679" s="42">
        <f>+' (1) Cap Res.2009-2010'!BA679</f>
        <v>0</v>
      </c>
      <c r="BB679" s="42">
        <f>+' (1) Cap Res.2009-2010'!BB679</f>
        <v>0</v>
      </c>
      <c r="BC679" s="42">
        <f>+' (1) Cap Res.2009-2010'!BC679</f>
        <v>0</v>
      </c>
      <c r="BD679" s="42">
        <f>+' (1) Cap Res.2009-2010'!BD679</f>
        <v>0</v>
      </c>
      <c r="BE679" s="42">
        <f>+' (1) Cap Res.2009-2010'!BE679</f>
        <v>0</v>
      </c>
    </row>
    <row r="680" spans="1:57" ht="13.5">
      <c r="A680" s="177">
        <f>+' (1) Cap Res.2009-2010'!BI681</f>
        <v>39876</v>
      </c>
      <c r="B680" s="42">
        <f>+' (1) Cap Res.2009-2010'!B681</f>
        <v>0</v>
      </c>
      <c r="C680" s="42">
        <f>+' (1) Cap Res.2009-2010'!C681</f>
        <v>0</v>
      </c>
      <c r="D680" s="42">
        <f>+' (1) Cap Res.2009-2010'!D681</f>
        <v>0</v>
      </c>
      <c r="E680" s="42">
        <f>+' (1) Cap Res.2009-2010'!E681</f>
        <v>0</v>
      </c>
      <c r="F680" s="42">
        <f>+' (1) Cap Res.2009-2010'!F681</f>
        <v>0</v>
      </c>
      <c r="G680" s="42">
        <f>+' (1) Cap Res.2009-2010'!G681</f>
        <v>0</v>
      </c>
      <c r="H680" s="42">
        <f>+' (1) Cap Res.2009-2010'!H681</f>
        <v>0</v>
      </c>
      <c r="I680" s="42">
        <f>+' (1) Cap Res.2009-2010'!I681</f>
        <v>0</v>
      </c>
      <c r="J680" s="42">
        <f>+' (1) Cap Res.2009-2010'!J681</f>
        <v>0</v>
      </c>
      <c r="K680" s="42">
        <f>+' (1) Cap Res.2009-2010'!K681</f>
        <v>0</v>
      </c>
      <c r="L680" s="42">
        <f>+' (1) Cap Res.2009-2010'!L681</f>
        <v>0</v>
      </c>
      <c r="M680" s="42">
        <f>+' (1) Cap Res.2009-2010'!M681</f>
        <v>0</v>
      </c>
      <c r="N680" s="42">
        <f>+' (1) Cap Res.2009-2010'!N681</f>
        <v>0</v>
      </c>
      <c r="O680" s="42">
        <f>+' (1) Cap Res.2009-2010'!O681</f>
        <v>0</v>
      </c>
      <c r="P680" s="42">
        <f>+' (1) Cap Res.2009-2010'!P681</f>
        <v>0</v>
      </c>
      <c r="Q680" s="42">
        <f>+' (1) Cap Res.2009-2010'!Q681</f>
        <v>0</v>
      </c>
      <c r="R680" s="42">
        <f>+' (1) Cap Res.2009-2010'!R681</f>
        <v>0</v>
      </c>
      <c r="S680" s="42">
        <f>+' (1) Cap Res.2009-2010'!S681</f>
        <v>0</v>
      </c>
      <c r="T680" s="42">
        <f>+' (1) Cap Res.2009-2010'!T681</f>
        <v>0</v>
      </c>
      <c r="U680" s="42">
        <f>+' (1) Cap Res.2009-2010'!U681</f>
        <v>0</v>
      </c>
      <c r="V680" s="42">
        <f>+' (1) Cap Res.2009-2010'!V681</f>
        <v>0</v>
      </c>
      <c r="W680" s="42">
        <f>+' (1) Cap Res.2009-2010'!W681</f>
        <v>0</v>
      </c>
      <c r="X680" s="42">
        <f>+' (1) Cap Res.2009-2010'!X681</f>
        <v>0</v>
      </c>
      <c r="Y680" s="42">
        <f>+' (1) Cap Res.2009-2010'!Y681</f>
        <v>0</v>
      </c>
      <c r="Z680" s="42">
        <f>+' (1) Cap Res.2009-2010'!Z681</f>
        <v>0</v>
      </c>
      <c r="AA680" s="42">
        <f>+' (1) Cap Res.2009-2010'!AA681</f>
        <v>0</v>
      </c>
      <c r="AB680" s="42">
        <f>+' (1) Cap Res.2009-2010'!AB681</f>
        <v>0</v>
      </c>
      <c r="AC680" s="42">
        <f>+' (1) Cap Res.2009-2010'!AC681</f>
        <v>0</v>
      </c>
      <c r="AD680" s="42">
        <f>+' (1) Cap Res.2009-2010'!AD681</f>
        <v>0</v>
      </c>
      <c r="AE680" s="42">
        <f>+' (1) Cap Res.2009-2010'!AE681</f>
        <v>0</v>
      </c>
      <c r="AF680" s="42">
        <f>+' (1) Cap Res.2009-2010'!AF681</f>
        <v>0</v>
      </c>
      <c r="AG680" s="42">
        <f>+' (1) Cap Res.2009-2010'!AG681</f>
        <v>0</v>
      </c>
      <c r="AH680" s="42">
        <f>+' (1) Cap Res.2009-2010'!AH681</f>
        <v>0</v>
      </c>
      <c r="AI680" s="42">
        <f>+' (1) Cap Res.2009-2010'!AI681</f>
        <v>0</v>
      </c>
      <c r="AJ680" s="42">
        <f>+' (1) Cap Res.2009-2010'!AJ681</f>
        <v>0</v>
      </c>
      <c r="AK680" s="42">
        <f>+' (1) Cap Res.2009-2010'!AK681</f>
        <v>0</v>
      </c>
      <c r="AL680" s="42">
        <f>+' (1) Cap Res.2009-2010'!AL681</f>
        <v>0</v>
      </c>
      <c r="AM680" s="42">
        <f>+' (1) Cap Res.2009-2010'!AM681</f>
        <v>0</v>
      </c>
      <c r="AN680" s="42">
        <f>+' (1) Cap Res.2009-2010'!AN681</f>
        <v>0</v>
      </c>
      <c r="AO680" s="42">
        <f>+' (1) Cap Res.2009-2010'!AO681</f>
        <v>0</v>
      </c>
      <c r="AP680" s="42">
        <f>+' (1) Cap Res.2009-2010'!AP681</f>
        <v>0</v>
      </c>
      <c r="AQ680" s="42">
        <f>+' (1) Cap Res.2009-2010'!AQ681</f>
        <v>0</v>
      </c>
      <c r="AR680" s="42">
        <f>+' (1) Cap Res.2009-2010'!AR681</f>
        <v>0</v>
      </c>
      <c r="AS680" s="42">
        <f>+' (1) Cap Res.2009-2010'!AS681</f>
        <v>0</v>
      </c>
      <c r="AT680" s="42">
        <f>+' (1) Cap Res.2009-2010'!AT681</f>
        <v>0</v>
      </c>
      <c r="AU680" s="42">
        <f>+' (1) Cap Res.2009-2010'!AU681</f>
        <v>0</v>
      </c>
      <c r="AV680" s="42">
        <f>+' (1) Cap Res.2009-2010'!AV681</f>
        <v>0</v>
      </c>
      <c r="AW680" s="42">
        <f>+' (1) Cap Res.2009-2010'!AW681</f>
        <v>0</v>
      </c>
      <c r="AX680" s="42">
        <f>+' (1) Cap Res.2009-2010'!AX681</f>
        <v>0</v>
      </c>
      <c r="AY680" s="42">
        <f>+' (1) Cap Res.2009-2010'!AY681</f>
        <v>0</v>
      </c>
      <c r="AZ680" s="42">
        <f>+' (1) Cap Res.2009-2010'!AZ681</f>
        <v>0</v>
      </c>
      <c r="BA680" s="42">
        <f>+' (1) Cap Res.2009-2010'!BA681</f>
        <v>0</v>
      </c>
      <c r="BB680" s="42">
        <f>+' (1) Cap Res.2009-2010'!BB681</f>
        <v>0</v>
      </c>
      <c r="BC680" s="42">
        <f>+' (1) Cap Res.2009-2010'!BC681</f>
        <v>0</v>
      </c>
      <c r="BD680" s="42">
        <f>+' (1) Cap Res.2009-2010'!BD681</f>
        <v>0</v>
      </c>
      <c r="BE680" s="42">
        <f>+' (1) Cap Res.2009-2010'!BE681</f>
        <v>-612.5</v>
      </c>
    </row>
    <row r="681" spans="1:57" ht="13.5">
      <c r="A681" s="177">
        <f>+' (1) Cap Res.2009-2010'!BI682</f>
        <v>39876</v>
      </c>
      <c r="B681" s="42">
        <f>+' (1) Cap Res.2009-2010'!B682</f>
        <v>0</v>
      </c>
      <c r="C681" s="42">
        <f>+' (1) Cap Res.2009-2010'!C682</f>
        <v>0</v>
      </c>
      <c r="D681" s="42">
        <f>+' (1) Cap Res.2009-2010'!D682</f>
        <v>0</v>
      </c>
      <c r="E681" s="42">
        <f>+' (1) Cap Res.2009-2010'!E682</f>
        <v>0</v>
      </c>
      <c r="F681" s="42">
        <f>+' (1) Cap Res.2009-2010'!F682</f>
        <v>0</v>
      </c>
      <c r="G681" s="42">
        <f>+' (1) Cap Res.2009-2010'!G682</f>
        <v>0</v>
      </c>
      <c r="H681" s="42">
        <f>+' (1) Cap Res.2009-2010'!H682</f>
        <v>0</v>
      </c>
      <c r="I681" s="42">
        <f>+' (1) Cap Res.2009-2010'!I682</f>
        <v>0</v>
      </c>
      <c r="J681" s="42">
        <f>+' (1) Cap Res.2009-2010'!J682</f>
        <v>0</v>
      </c>
      <c r="K681" s="42">
        <f>+' (1) Cap Res.2009-2010'!K682</f>
        <v>0</v>
      </c>
      <c r="L681" s="42">
        <f>+' (1) Cap Res.2009-2010'!L682</f>
        <v>0</v>
      </c>
      <c r="M681" s="42">
        <f>+' (1) Cap Res.2009-2010'!M682</f>
        <v>0</v>
      </c>
      <c r="N681" s="42">
        <f>+' (1) Cap Res.2009-2010'!N682</f>
        <v>0</v>
      </c>
      <c r="O681" s="42">
        <f>+' (1) Cap Res.2009-2010'!O682</f>
        <v>0</v>
      </c>
      <c r="P681" s="42">
        <f>+' (1) Cap Res.2009-2010'!P682</f>
        <v>0</v>
      </c>
      <c r="Q681" s="42">
        <f>+' (1) Cap Res.2009-2010'!Q682</f>
        <v>0</v>
      </c>
      <c r="R681" s="42">
        <f>+' (1) Cap Res.2009-2010'!R682</f>
        <v>0</v>
      </c>
      <c r="S681" s="42">
        <f>+' (1) Cap Res.2009-2010'!S682</f>
        <v>0</v>
      </c>
      <c r="T681" s="42">
        <f>+' (1) Cap Res.2009-2010'!T682</f>
        <v>0</v>
      </c>
      <c r="U681" s="42">
        <f>+' (1) Cap Res.2009-2010'!U682</f>
        <v>0</v>
      </c>
      <c r="V681" s="42">
        <f>+' (1) Cap Res.2009-2010'!V682</f>
        <v>0</v>
      </c>
      <c r="W681" s="42">
        <f>+' (1) Cap Res.2009-2010'!W682</f>
        <v>0</v>
      </c>
      <c r="X681" s="42">
        <f>+' (1) Cap Res.2009-2010'!X682</f>
        <v>0</v>
      </c>
      <c r="Y681" s="42">
        <f>+' (1) Cap Res.2009-2010'!Y682</f>
        <v>0</v>
      </c>
      <c r="Z681" s="42">
        <f>+' (1) Cap Res.2009-2010'!Z682</f>
        <v>0</v>
      </c>
      <c r="AA681" s="42">
        <f>+' (1) Cap Res.2009-2010'!AA682</f>
        <v>0</v>
      </c>
      <c r="AB681" s="42">
        <f>+' (1) Cap Res.2009-2010'!AB682</f>
        <v>0</v>
      </c>
      <c r="AC681" s="42">
        <f>+' (1) Cap Res.2009-2010'!AC682</f>
        <v>0</v>
      </c>
      <c r="AD681" s="42">
        <f>+' (1) Cap Res.2009-2010'!AD682</f>
        <v>0</v>
      </c>
      <c r="AE681" s="42">
        <f>+' (1) Cap Res.2009-2010'!AE682</f>
        <v>0</v>
      </c>
      <c r="AF681" s="42">
        <f>+' (1) Cap Res.2009-2010'!AF682</f>
        <v>0</v>
      </c>
      <c r="AG681" s="42">
        <f>+' (1) Cap Res.2009-2010'!AG682</f>
        <v>0</v>
      </c>
      <c r="AH681" s="42">
        <f>+' (1) Cap Res.2009-2010'!AH682</f>
        <v>0</v>
      </c>
      <c r="AI681" s="42">
        <f>+' (1) Cap Res.2009-2010'!AI682</f>
        <v>0</v>
      </c>
      <c r="AJ681" s="42">
        <f>+' (1) Cap Res.2009-2010'!AJ682</f>
        <v>0</v>
      </c>
      <c r="AK681" s="42">
        <f>+' (1) Cap Res.2009-2010'!AK682</f>
        <v>0</v>
      </c>
      <c r="AL681" s="42">
        <f>+' (1) Cap Res.2009-2010'!AL682</f>
        <v>0</v>
      </c>
      <c r="AM681" s="42">
        <f>+' (1) Cap Res.2009-2010'!AM682</f>
        <v>0</v>
      </c>
      <c r="AN681" s="42">
        <f>+' (1) Cap Res.2009-2010'!AN682</f>
        <v>0</v>
      </c>
      <c r="AO681" s="42">
        <f>+' (1) Cap Res.2009-2010'!AO682</f>
        <v>0</v>
      </c>
      <c r="AP681" s="42">
        <f>+' (1) Cap Res.2009-2010'!AP682</f>
        <v>0</v>
      </c>
      <c r="AQ681" s="42">
        <f>+' (1) Cap Res.2009-2010'!AQ682</f>
        <v>0</v>
      </c>
      <c r="AR681" s="42">
        <f>+' (1) Cap Res.2009-2010'!AR682</f>
        <v>0</v>
      </c>
      <c r="AS681" s="42">
        <f>+' (1) Cap Res.2009-2010'!AS682</f>
        <v>0</v>
      </c>
      <c r="AT681" s="42">
        <f>+' (1) Cap Res.2009-2010'!AT682</f>
        <v>0</v>
      </c>
      <c r="AU681" s="42">
        <f>+' (1) Cap Res.2009-2010'!AU682</f>
        <v>0</v>
      </c>
      <c r="AV681" s="42">
        <f>+' (1) Cap Res.2009-2010'!AV682</f>
        <v>0</v>
      </c>
      <c r="AW681" s="42">
        <f>+' (1) Cap Res.2009-2010'!AW682</f>
        <v>0</v>
      </c>
      <c r="AX681" s="42">
        <f>+' (1) Cap Res.2009-2010'!AX682</f>
        <v>0</v>
      </c>
      <c r="AY681" s="42">
        <f>+' (1) Cap Res.2009-2010'!AY682</f>
        <v>0</v>
      </c>
      <c r="AZ681" s="42">
        <f>+' (1) Cap Res.2009-2010'!AZ682</f>
        <v>0</v>
      </c>
      <c r="BA681" s="42">
        <f>+' (1) Cap Res.2009-2010'!BA682</f>
        <v>-379</v>
      </c>
      <c r="BB681" s="42">
        <f>+' (1) Cap Res.2009-2010'!BB682</f>
        <v>0</v>
      </c>
      <c r="BC681" s="42">
        <f>+' (1) Cap Res.2009-2010'!BC682</f>
        <v>0</v>
      </c>
      <c r="BD681" s="42">
        <f>+' (1) Cap Res.2009-2010'!BD682</f>
        <v>0</v>
      </c>
      <c r="BE681" s="42">
        <f>+' (1) Cap Res.2009-2010'!BE682</f>
        <v>0</v>
      </c>
    </row>
    <row r="682" spans="1:57" ht="13.5">
      <c r="A682" s="177">
        <f>+' (1) Cap Res.2009-2010'!BI683</f>
        <v>39902</v>
      </c>
      <c r="B682" s="42">
        <f>+' (1) Cap Res.2009-2010'!B683</f>
        <v>0</v>
      </c>
      <c r="C682" s="42">
        <f>+' (1) Cap Res.2009-2010'!C683</f>
        <v>0</v>
      </c>
      <c r="D682" s="42">
        <f>+' (1) Cap Res.2009-2010'!D683</f>
        <v>0</v>
      </c>
      <c r="E682" s="42">
        <f>+' (1) Cap Res.2009-2010'!E683</f>
        <v>0</v>
      </c>
      <c r="F682" s="42">
        <f>+' (1) Cap Res.2009-2010'!F683</f>
        <v>0</v>
      </c>
      <c r="G682" s="42">
        <f>+' (1) Cap Res.2009-2010'!G683</f>
        <v>0</v>
      </c>
      <c r="H682" s="42">
        <f>+' (1) Cap Res.2009-2010'!H683</f>
        <v>0</v>
      </c>
      <c r="I682" s="42">
        <f>+' (1) Cap Res.2009-2010'!I683</f>
        <v>0</v>
      </c>
      <c r="J682" s="42">
        <f>+' (1) Cap Res.2009-2010'!J683</f>
        <v>0</v>
      </c>
      <c r="K682" s="42">
        <f>+' (1) Cap Res.2009-2010'!K683</f>
        <v>0</v>
      </c>
      <c r="L682" s="42">
        <f>+' (1) Cap Res.2009-2010'!L683</f>
        <v>0</v>
      </c>
      <c r="M682" s="42">
        <f>+' (1) Cap Res.2009-2010'!M683</f>
        <v>0</v>
      </c>
      <c r="N682" s="42">
        <f>+' (1) Cap Res.2009-2010'!N683</f>
        <v>0</v>
      </c>
      <c r="O682" s="42">
        <f>+' (1) Cap Res.2009-2010'!O683</f>
        <v>0</v>
      </c>
      <c r="P682" s="42">
        <f>+' (1) Cap Res.2009-2010'!P683</f>
        <v>0</v>
      </c>
      <c r="Q682" s="42">
        <f>+' (1) Cap Res.2009-2010'!Q683</f>
        <v>0</v>
      </c>
      <c r="R682" s="42">
        <f>+' (1) Cap Res.2009-2010'!R683</f>
        <v>0</v>
      </c>
      <c r="S682" s="42">
        <f>+' (1) Cap Res.2009-2010'!S683</f>
        <v>0</v>
      </c>
      <c r="T682" s="42">
        <f>+' (1) Cap Res.2009-2010'!T683</f>
        <v>0</v>
      </c>
      <c r="U682" s="42">
        <f>+' (1) Cap Res.2009-2010'!U683</f>
        <v>0</v>
      </c>
      <c r="V682" s="42">
        <f>+' (1) Cap Res.2009-2010'!V683</f>
        <v>0</v>
      </c>
      <c r="W682" s="42">
        <f>+' (1) Cap Res.2009-2010'!W683</f>
        <v>0</v>
      </c>
      <c r="X682" s="42">
        <f>+' (1) Cap Res.2009-2010'!X683</f>
        <v>0</v>
      </c>
      <c r="Y682" s="42">
        <f>+' (1) Cap Res.2009-2010'!Y683</f>
        <v>0</v>
      </c>
      <c r="Z682" s="42">
        <f>+' (1) Cap Res.2009-2010'!Z683</f>
        <v>0</v>
      </c>
      <c r="AA682" s="42">
        <f>+' (1) Cap Res.2009-2010'!AA683</f>
        <v>0</v>
      </c>
      <c r="AB682" s="42">
        <f>+' (1) Cap Res.2009-2010'!AB683</f>
        <v>0</v>
      </c>
      <c r="AC682" s="42">
        <f>+' (1) Cap Res.2009-2010'!AC683</f>
        <v>0</v>
      </c>
      <c r="AD682" s="42">
        <f>+' (1) Cap Res.2009-2010'!AD683</f>
        <v>0</v>
      </c>
      <c r="AE682" s="42">
        <f>+' (1) Cap Res.2009-2010'!AE683</f>
        <v>0</v>
      </c>
      <c r="AF682" s="42">
        <f>+' (1) Cap Res.2009-2010'!AF683</f>
        <v>0</v>
      </c>
      <c r="AG682" s="42">
        <f>+' (1) Cap Res.2009-2010'!AG683</f>
        <v>0</v>
      </c>
      <c r="AH682" s="42">
        <f>+' (1) Cap Res.2009-2010'!AH683</f>
        <v>0</v>
      </c>
      <c r="AI682" s="42">
        <f>+' (1) Cap Res.2009-2010'!AI683</f>
        <v>0</v>
      </c>
      <c r="AJ682" s="42">
        <f>+' (1) Cap Res.2009-2010'!AJ683</f>
        <v>0</v>
      </c>
      <c r="AK682" s="42">
        <f>+' (1) Cap Res.2009-2010'!AK683</f>
        <v>0</v>
      </c>
      <c r="AL682" s="42">
        <f>+' (1) Cap Res.2009-2010'!AL683</f>
        <v>0</v>
      </c>
      <c r="AM682" s="42">
        <f>+' (1) Cap Res.2009-2010'!AM683</f>
        <v>0</v>
      </c>
      <c r="AN682" s="42">
        <f>+' (1) Cap Res.2009-2010'!AN683</f>
        <v>0</v>
      </c>
      <c r="AO682" s="42">
        <f>+' (1) Cap Res.2009-2010'!AO683</f>
        <v>0</v>
      </c>
      <c r="AP682" s="42">
        <f>+' (1) Cap Res.2009-2010'!AP683</f>
        <v>0</v>
      </c>
      <c r="AQ682" s="42">
        <f>+' (1) Cap Res.2009-2010'!AQ683</f>
        <v>0</v>
      </c>
      <c r="AR682" s="42">
        <f>+' (1) Cap Res.2009-2010'!AR683</f>
        <v>0</v>
      </c>
      <c r="AS682" s="42">
        <f>+' (1) Cap Res.2009-2010'!AS683</f>
        <v>0</v>
      </c>
      <c r="AT682" s="42">
        <f>+' (1) Cap Res.2009-2010'!AT683</f>
        <v>0</v>
      </c>
      <c r="AU682" s="42">
        <f>+' (1) Cap Res.2009-2010'!AU683</f>
        <v>0</v>
      </c>
      <c r="AV682" s="42">
        <f>+' (1) Cap Res.2009-2010'!AV683</f>
        <v>0</v>
      </c>
      <c r="AW682" s="42">
        <f>+' (1) Cap Res.2009-2010'!AW683</f>
        <v>0</v>
      </c>
      <c r="AX682" s="42">
        <f>+' (1) Cap Res.2009-2010'!AX683</f>
        <v>0</v>
      </c>
      <c r="AY682" s="42">
        <f>+' (1) Cap Res.2009-2010'!AY683</f>
        <v>0</v>
      </c>
      <c r="AZ682" s="42">
        <f>+' (1) Cap Res.2009-2010'!AZ683</f>
        <v>0</v>
      </c>
      <c r="BA682" s="42">
        <f>+' (1) Cap Res.2009-2010'!BA683</f>
        <v>0</v>
      </c>
      <c r="BB682" s="42">
        <f>+' (1) Cap Res.2009-2010'!BB683</f>
        <v>0</v>
      </c>
      <c r="BC682" s="42">
        <f>+' (1) Cap Res.2009-2010'!BC683</f>
        <v>0</v>
      </c>
      <c r="BD682" s="42">
        <f>+' (1) Cap Res.2009-2010'!BD683</f>
        <v>0</v>
      </c>
      <c r="BE682" s="42">
        <f>+' (1) Cap Res.2009-2010'!BE683</f>
        <v>0</v>
      </c>
    </row>
    <row r="683" spans="1:57" ht="13.5">
      <c r="A683" s="177">
        <f>+' (1) Cap Res.2009-2010'!BI684</f>
        <v>39903</v>
      </c>
      <c r="B683" s="42">
        <f>+' (1) Cap Res.2009-2010'!B684</f>
        <v>0</v>
      </c>
      <c r="C683" s="42">
        <f>+' (1) Cap Res.2009-2010'!C684</f>
        <v>0</v>
      </c>
      <c r="D683" s="42">
        <f>+' (1) Cap Res.2009-2010'!D684</f>
        <v>0</v>
      </c>
      <c r="E683" s="42">
        <f>+' (1) Cap Res.2009-2010'!E684</f>
        <v>0</v>
      </c>
      <c r="F683" s="42">
        <f>+' (1) Cap Res.2009-2010'!F684</f>
        <v>0</v>
      </c>
      <c r="G683" s="42">
        <f>+' (1) Cap Res.2009-2010'!G684</f>
        <v>0</v>
      </c>
      <c r="H683" s="42">
        <f>+' (1) Cap Res.2009-2010'!H684</f>
        <v>0</v>
      </c>
      <c r="I683" s="42">
        <f>+' (1) Cap Res.2009-2010'!I684</f>
        <v>0</v>
      </c>
      <c r="J683" s="42">
        <f>+' (1) Cap Res.2009-2010'!J684</f>
        <v>0</v>
      </c>
      <c r="K683" s="42">
        <f>+' (1) Cap Res.2009-2010'!K684</f>
        <v>0</v>
      </c>
      <c r="L683" s="42">
        <f>+' (1) Cap Res.2009-2010'!L684</f>
        <v>0</v>
      </c>
      <c r="M683" s="42">
        <f>+' (1) Cap Res.2009-2010'!M684</f>
        <v>0</v>
      </c>
      <c r="N683" s="42">
        <f>+' (1) Cap Res.2009-2010'!N684</f>
        <v>0</v>
      </c>
      <c r="O683" s="42">
        <f>+' (1) Cap Res.2009-2010'!O684</f>
        <v>0</v>
      </c>
      <c r="P683" s="42">
        <f>+' (1) Cap Res.2009-2010'!P684</f>
        <v>0</v>
      </c>
      <c r="Q683" s="42">
        <f>+' (1) Cap Res.2009-2010'!Q684</f>
        <v>0</v>
      </c>
      <c r="R683" s="42">
        <f>+' (1) Cap Res.2009-2010'!R684</f>
        <v>0</v>
      </c>
      <c r="S683" s="42">
        <f>+' (1) Cap Res.2009-2010'!S684</f>
        <v>0</v>
      </c>
      <c r="T683" s="42">
        <f>+' (1) Cap Res.2009-2010'!T684</f>
        <v>0</v>
      </c>
      <c r="U683" s="42">
        <f>+' (1) Cap Res.2009-2010'!U684</f>
        <v>0</v>
      </c>
      <c r="V683" s="42">
        <f>+' (1) Cap Res.2009-2010'!V684</f>
        <v>0</v>
      </c>
      <c r="W683" s="42">
        <f>+' (1) Cap Res.2009-2010'!W684</f>
        <v>0</v>
      </c>
      <c r="X683" s="42">
        <f>+' (1) Cap Res.2009-2010'!X684</f>
        <v>0</v>
      </c>
      <c r="Y683" s="42">
        <f>+' (1) Cap Res.2009-2010'!Y684</f>
        <v>0</v>
      </c>
      <c r="Z683" s="42">
        <f>+' (1) Cap Res.2009-2010'!Z684</f>
        <v>0</v>
      </c>
      <c r="AA683" s="42">
        <f>+' (1) Cap Res.2009-2010'!AA684</f>
        <v>0</v>
      </c>
      <c r="AB683" s="42">
        <f>+' (1) Cap Res.2009-2010'!AB684</f>
        <v>0</v>
      </c>
      <c r="AC683" s="42">
        <f>+' (1) Cap Res.2009-2010'!AC684</f>
        <v>0</v>
      </c>
      <c r="AD683" s="42">
        <f>+' (1) Cap Res.2009-2010'!AD684</f>
        <v>0</v>
      </c>
      <c r="AE683" s="42">
        <f>+' (1) Cap Res.2009-2010'!AE684</f>
        <v>0</v>
      </c>
      <c r="AF683" s="42">
        <f>+' (1) Cap Res.2009-2010'!AF684</f>
        <v>0</v>
      </c>
      <c r="AG683" s="42">
        <f>+' (1) Cap Res.2009-2010'!AG684</f>
        <v>0</v>
      </c>
      <c r="AH683" s="42">
        <f>+' (1) Cap Res.2009-2010'!AH684</f>
        <v>0</v>
      </c>
      <c r="AI683" s="42">
        <f>+' (1) Cap Res.2009-2010'!AI684</f>
        <v>0</v>
      </c>
      <c r="AJ683" s="42">
        <f>+' (1) Cap Res.2009-2010'!AJ684</f>
        <v>0</v>
      </c>
      <c r="AK683" s="42">
        <f>+' (1) Cap Res.2009-2010'!AK684</f>
        <v>0</v>
      </c>
      <c r="AL683" s="42">
        <f>+' (1) Cap Res.2009-2010'!AL684</f>
        <v>0</v>
      </c>
      <c r="AM683" s="42">
        <f>+' (1) Cap Res.2009-2010'!AM684</f>
        <v>0</v>
      </c>
      <c r="AN683" s="42">
        <f>+' (1) Cap Res.2009-2010'!AN684</f>
        <v>0</v>
      </c>
      <c r="AO683" s="42">
        <f>+' (1) Cap Res.2009-2010'!AO684</f>
        <v>0</v>
      </c>
      <c r="AP683" s="42">
        <f>+' (1) Cap Res.2009-2010'!AP684</f>
        <v>0</v>
      </c>
      <c r="AQ683" s="42">
        <f>+' (1) Cap Res.2009-2010'!AQ684</f>
        <v>0</v>
      </c>
      <c r="AR683" s="42">
        <f>+' (1) Cap Res.2009-2010'!AR684</f>
        <v>0</v>
      </c>
      <c r="AS683" s="42">
        <f>+' (1) Cap Res.2009-2010'!AS684</f>
        <v>0</v>
      </c>
      <c r="AT683" s="42">
        <f>+' (1) Cap Res.2009-2010'!AT684</f>
        <v>0</v>
      </c>
      <c r="AU683" s="42">
        <f>+' (1) Cap Res.2009-2010'!AU684</f>
        <v>0</v>
      </c>
      <c r="AV683" s="42">
        <f>+' (1) Cap Res.2009-2010'!AV684</f>
        <v>0</v>
      </c>
      <c r="AW683" s="42">
        <f>+' (1) Cap Res.2009-2010'!AW684</f>
        <v>0</v>
      </c>
      <c r="AX683" s="42">
        <f>+' (1) Cap Res.2009-2010'!AX684</f>
        <v>0</v>
      </c>
      <c r="AY683" s="42">
        <f>+' (1) Cap Res.2009-2010'!AY684</f>
        <v>-4214.37</v>
      </c>
      <c r="AZ683" s="42">
        <f>+' (1) Cap Res.2009-2010'!AZ684</f>
        <v>0</v>
      </c>
      <c r="BA683" s="42">
        <f>+' (1) Cap Res.2009-2010'!BA684</f>
        <v>0</v>
      </c>
      <c r="BB683" s="42">
        <f>+' (1) Cap Res.2009-2010'!BB684</f>
        <v>0</v>
      </c>
      <c r="BC683" s="42">
        <f>+' (1) Cap Res.2009-2010'!BC684</f>
        <v>0</v>
      </c>
      <c r="BD683" s="42">
        <f>+' (1) Cap Res.2009-2010'!BD684</f>
        <v>0</v>
      </c>
      <c r="BE683" s="42">
        <f>+' (1) Cap Res.2009-2010'!BE684</f>
        <v>0</v>
      </c>
    </row>
    <row r="684" spans="1:57" ht="13.5">
      <c r="A684" s="177">
        <f>+' (1) Cap Res.2009-2010'!BI685</f>
        <v>39911</v>
      </c>
      <c r="B684" s="42">
        <f>+' (1) Cap Res.2009-2010'!B685</f>
        <v>0</v>
      </c>
      <c r="C684" s="42">
        <f>+' (1) Cap Res.2009-2010'!C685</f>
        <v>0</v>
      </c>
      <c r="D684" s="42">
        <f>+' (1) Cap Res.2009-2010'!D685</f>
        <v>0</v>
      </c>
      <c r="E684" s="42">
        <f>+' (1) Cap Res.2009-2010'!E685</f>
        <v>0</v>
      </c>
      <c r="F684" s="42">
        <f>+' (1) Cap Res.2009-2010'!F685</f>
        <v>0</v>
      </c>
      <c r="G684" s="42">
        <f>+' (1) Cap Res.2009-2010'!G685</f>
        <v>0</v>
      </c>
      <c r="H684" s="42">
        <f>+' (1) Cap Res.2009-2010'!H685</f>
        <v>0</v>
      </c>
      <c r="I684" s="42">
        <f>+' (1) Cap Res.2009-2010'!I685</f>
        <v>0</v>
      </c>
      <c r="J684" s="42">
        <f>+' (1) Cap Res.2009-2010'!J685</f>
        <v>0</v>
      </c>
      <c r="K684" s="42">
        <f>+' (1) Cap Res.2009-2010'!K685</f>
        <v>0</v>
      </c>
      <c r="L684" s="42">
        <f>+' (1) Cap Res.2009-2010'!L685</f>
        <v>0</v>
      </c>
      <c r="M684" s="42">
        <f>+' (1) Cap Res.2009-2010'!M685</f>
        <v>0</v>
      </c>
      <c r="N684" s="42">
        <f>+' (1) Cap Res.2009-2010'!N685</f>
        <v>0</v>
      </c>
      <c r="O684" s="42">
        <f>+' (1) Cap Res.2009-2010'!O685</f>
        <v>0</v>
      </c>
      <c r="P684" s="42">
        <f>+' (1) Cap Res.2009-2010'!P685</f>
        <v>0</v>
      </c>
      <c r="Q684" s="42">
        <f>+' (1) Cap Res.2009-2010'!Q685</f>
        <v>0</v>
      </c>
      <c r="R684" s="42">
        <f>+' (1) Cap Res.2009-2010'!R685</f>
        <v>0</v>
      </c>
      <c r="S684" s="42">
        <f>+' (1) Cap Res.2009-2010'!S685</f>
        <v>0</v>
      </c>
      <c r="T684" s="42">
        <f>+' (1) Cap Res.2009-2010'!T685</f>
        <v>0</v>
      </c>
      <c r="U684" s="42">
        <f>+' (1) Cap Res.2009-2010'!U685</f>
        <v>0</v>
      </c>
      <c r="V684" s="42">
        <f>+' (1) Cap Res.2009-2010'!V685</f>
        <v>0</v>
      </c>
      <c r="W684" s="42">
        <f>+' (1) Cap Res.2009-2010'!W685</f>
        <v>0</v>
      </c>
      <c r="X684" s="42">
        <f>+' (1) Cap Res.2009-2010'!X685</f>
        <v>0</v>
      </c>
      <c r="Y684" s="42">
        <f>+' (1) Cap Res.2009-2010'!Y685</f>
        <v>0</v>
      </c>
      <c r="Z684" s="42">
        <f>+' (1) Cap Res.2009-2010'!Z685</f>
        <v>0</v>
      </c>
      <c r="AA684" s="42">
        <f>+' (1) Cap Res.2009-2010'!AA685</f>
        <v>0</v>
      </c>
      <c r="AB684" s="42">
        <f>+' (1) Cap Res.2009-2010'!AB685</f>
        <v>0</v>
      </c>
      <c r="AC684" s="42">
        <f>+' (1) Cap Res.2009-2010'!AC685</f>
        <v>0</v>
      </c>
      <c r="AD684" s="42">
        <f>+' (1) Cap Res.2009-2010'!AD685</f>
        <v>0</v>
      </c>
      <c r="AE684" s="42">
        <f>+' (1) Cap Res.2009-2010'!AE685</f>
        <v>0</v>
      </c>
      <c r="AF684" s="42">
        <f>+' (1) Cap Res.2009-2010'!AF685</f>
        <v>0</v>
      </c>
      <c r="AG684" s="42">
        <f>+' (1) Cap Res.2009-2010'!AG685</f>
        <v>0</v>
      </c>
      <c r="AH684" s="42">
        <f>+' (1) Cap Res.2009-2010'!AH685</f>
        <v>0</v>
      </c>
      <c r="AI684" s="42">
        <f>+' (1) Cap Res.2009-2010'!AI685</f>
        <v>0</v>
      </c>
      <c r="AJ684" s="42">
        <f>+' (1) Cap Res.2009-2010'!AJ685</f>
        <v>0</v>
      </c>
      <c r="AK684" s="42">
        <f>+' (1) Cap Res.2009-2010'!AK685</f>
        <v>0</v>
      </c>
      <c r="AL684" s="42">
        <f>+' (1) Cap Res.2009-2010'!AL685</f>
        <v>0</v>
      </c>
      <c r="AM684" s="42">
        <f>+' (1) Cap Res.2009-2010'!AM685</f>
        <v>0</v>
      </c>
      <c r="AN684" s="42">
        <f>+' (1) Cap Res.2009-2010'!AN685</f>
        <v>0</v>
      </c>
      <c r="AO684" s="42">
        <f>+' (1) Cap Res.2009-2010'!AO685</f>
        <v>0</v>
      </c>
      <c r="AP684" s="42">
        <f>+' (1) Cap Res.2009-2010'!AP685</f>
        <v>0</v>
      </c>
      <c r="AQ684" s="42">
        <f>+' (1) Cap Res.2009-2010'!AQ685</f>
        <v>0</v>
      </c>
      <c r="AR684" s="42">
        <f>+' (1) Cap Res.2009-2010'!AR685</f>
        <v>0</v>
      </c>
      <c r="AS684" s="42">
        <f>+' (1) Cap Res.2009-2010'!AS685</f>
        <v>0</v>
      </c>
      <c r="AT684" s="42">
        <f>+' (1) Cap Res.2009-2010'!AT685</f>
        <v>0</v>
      </c>
      <c r="AU684" s="42">
        <f>+' (1) Cap Res.2009-2010'!AU685</f>
        <v>0</v>
      </c>
      <c r="AV684" s="42">
        <f>+' (1) Cap Res.2009-2010'!AV685</f>
        <v>0</v>
      </c>
      <c r="AW684" s="42">
        <f>+' (1) Cap Res.2009-2010'!AW685</f>
        <v>0</v>
      </c>
      <c r="AX684" s="42">
        <f>+' (1) Cap Res.2009-2010'!AX685</f>
        <v>0</v>
      </c>
      <c r="AY684" s="42">
        <f>+' (1) Cap Res.2009-2010'!AY685</f>
        <v>0</v>
      </c>
      <c r="AZ684" s="42">
        <f>+' (1) Cap Res.2009-2010'!AZ685</f>
        <v>0</v>
      </c>
      <c r="BA684" s="42">
        <f>+' (1) Cap Res.2009-2010'!BA685</f>
        <v>0</v>
      </c>
      <c r="BB684" s="42">
        <f>+' (1) Cap Res.2009-2010'!BB685</f>
        <v>0</v>
      </c>
      <c r="BC684" s="42">
        <f>+' (1) Cap Res.2009-2010'!BC685</f>
        <v>0</v>
      </c>
      <c r="BD684" s="42">
        <f>+' (1) Cap Res.2009-2010'!BD685</f>
        <v>0</v>
      </c>
      <c r="BE684" s="42">
        <f>+' (1) Cap Res.2009-2010'!BE685</f>
        <v>0</v>
      </c>
    </row>
    <row r="685" spans="1:57" ht="13.5">
      <c r="A685" s="177">
        <f>+' (1) Cap Res.2009-2010'!BI686</f>
        <v>39927</v>
      </c>
      <c r="B685" s="42">
        <f>+' (1) Cap Res.2009-2010'!B686</f>
        <v>0</v>
      </c>
      <c r="C685" s="42">
        <f>+' (1) Cap Res.2009-2010'!C686</f>
        <v>0</v>
      </c>
      <c r="D685" s="42">
        <f>+' (1) Cap Res.2009-2010'!D686</f>
        <v>0</v>
      </c>
      <c r="E685" s="42">
        <f>+' (1) Cap Res.2009-2010'!E686</f>
        <v>0</v>
      </c>
      <c r="F685" s="42">
        <f>+' (1) Cap Res.2009-2010'!F686</f>
        <v>0</v>
      </c>
      <c r="G685" s="42">
        <f>+' (1) Cap Res.2009-2010'!G686</f>
        <v>0</v>
      </c>
      <c r="H685" s="42">
        <f>+' (1) Cap Res.2009-2010'!H686</f>
        <v>0</v>
      </c>
      <c r="I685" s="42">
        <f>+' (1) Cap Res.2009-2010'!I686</f>
        <v>0</v>
      </c>
      <c r="J685" s="42">
        <f>+' (1) Cap Res.2009-2010'!J686</f>
        <v>0</v>
      </c>
      <c r="K685" s="42">
        <f>+' (1) Cap Res.2009-2010'!K686</f>
        <v>0</v>
      </c>
      <c r="L685" s="42">
        <f>+' (1) Cap Res.2009-2010'!L686</f>
        <v>0</v>
      </c>
      <c r="M685" s="42">
        <f>+' (1) Cap Res.2009-2010'!M686</f>
        <v>0</v>
      </c>
      <c r="N685" s="42">
        <f>+' (1) Cap Res.2009-2010'!N686</f>
        <v>0</v>
      </c>
      <c r="O685" s="42">
        <f>+' (1) Cap Res.2009-2010'!O686</f>
        <v>0</v>
      </c>
      <c r="P685" s="42">
        <f>+' (1) Cap Res.2009-2010'!P686</f>
        <v>0</v>
      </c>
      <c r="Q685" s="42">
        <f>+' (1) Cap Res.2009-2010'!Q686</f>
        <v>0</v>
      </c>
      <c r="R685" s="42">
        <f>+' (1) Cap Res.2009-2010'!R686</f>
        <v>0</v>
      </c>
      <c r="S685" s="42">
        <f>+' (1) Cap Res.2009-2010'!S686</f>
        <v>0</v>
      </c>
      <c r="T685" s="42">
        <f>+' (1) Cap Res.2009-2010'!T686</f>
        <v>0</v>
      </c>
      <c r="U685" s="42">
        <f>+' (1) Cap Res.2009-2010'!U686</f>
        <v>0</v>
      </c>
      <c r="V685" s="42">
        <f>+' (1) Cap Res.2009-2010'!V686</f>
        <v>0</v>
      </c>
      <c r="W685" s="42">
        <f>+' (1) Cap Res.2009-2010'!W686</f>
        <v>0</v>
      </c>
      <c r="X685" s="42">
        <f>+' (1) Cap Res.2009-2010'!X686</f>
        <v>0</v>
      </c>
      <c r="Y685" s="42">
        <f>+' (1) Cap Res.2009-2010'!Y686</f>
        <v>0</v>
      </c>
      <c r="Z685" s="42">
        <f>+' (1) Cap Res.2009-2010'!Z686</f>
        <v>0</v>
      </c>
      <c r="AA685" s="42">
        <f>+' (1) Cap Res.2009-2010'!AA686</f>
        <v>0</v>
      </c>
      <c r="AB685" s="42">
        <f>+' (1) Cap Res.2009-2010'!AB686</f>
        <v>0</v>
      </c>
      <c r="AC685" s="42">
        <f>+' (1) Cap Res.2009-2010'!AC686</f>
        <v>0</v>
      </c>
      <c r="AD685" s="42">
        <f>+' (1) Cap Res.2009-2010'!AD686</f>
        <v>0</v>
      </c>
      <c r="AE685" s="42">
        <f>+' (1) Cap Res.2009-2010'!AE686</f>
        <v>0</v>
      </c>
      <c r="AF685" s="42">
        <f>+' (1) Cap Res.2009-2010'!AF686</f>
        <v>0</v>
      </c>
      <c r="AG685" s="42">
        <f>+' (1) Cap Res.2009-2010'!AG686</f>
        <v>0</v>
      </c>
      <c r="AH685" s="42">
        <f>+' (1) Cap Res.2009-2010'!AH686</f>
        <v>0</v>
      </c>
      <c r="AI685" s="42">
        <f>+' (1) Cap Res.2009-2010'!AI686</f>
        <v>0</v>
      </c>
      <c r="AJ685" s="42">
        <f>+' (1) Cap Res.2009-2010'!AJ686</f>
        <v>0</v>
      </c>
      <c r="AK685" s="42">
        <f>+' (1) Cap Res.2009-2010'!AK686</f>
        <v>0</v>
      </c>
      <c r="AL685" s="42">
        <f>+' (1) Cap Res.2009-2010'!AL686</f>
        <v>0</v>
      </c>
      <c r="AM685" s="42">
        <f>+' (1) Cap Res.2009-2010'!AM686</f>
        <v>0</v>
      </c>
      <c r="AN685" s="42">
        <f>+' (1) Cap Res.2009-2010'!AN686</f>
        <v>0</v>
      </c>
      <c r="AO685" s="42">
        <f>+' (1) Cap Res.2009-2010'!AO686</f>
        <v>0</v>
      </c>
      <c r="AP685" s="42">
        <f>+' (1) Cap Res.2009-2010'!AP686</f>
        <v>0</v>
      </c>
      <c r="AQ685" s="42">
        <f>+' (1) Cap Res.2009-2010'!AQ686</f>
        <v>0</v>
      </c>
      <c r="AR685" s="42">
        <f>+' (1) Cap Res.2009-2010'!AR686</f>
        <v>0</v>
      </c>
      <c r="AS685" s="42">
        <f>+' (1) Cap Res.2009-2010'!AS686</f>
        <v>0</v>
      </c>
      <c r="AT685" s="42">
        <f>+' (1) Cap Res.2009-2010'!AT686</f>
        <v>0</v>
      </c>
      <c r="AU685" s="42">
        <f>+' (1) Cap Res.2009-2010'!AU686</f>
        <v>0</v>
      </c>
      <c r="AV685" s="42">
        <f>+' (1) Cap Res.2009-2010'!AV686</f>
        <v>0</v>
      </c>
      <c r="AW685" s="42">
        <f>+' (1) Cap Res.2009-2010'!AW686</f>
        <v>0</v>
      </c>
      <c r="AX685" s="42">
        <f>+' (1) Cap Res.2009-2010'!AX686</f>
        <v>0</v>
      </c>
      <c r="AY685" s="42">
        <f>+' (1) Cap Res.2009-2010'!AY686</f>
        <v>0</v>
      </c>
      <c r="AZ685" s="42">
        <f>+' (1) Cap Res.2009-2010'!AZ686</f>
        <v>0</v>
      </c>
      <c r="BA685" s="42">
        <f>+' (1) Cap Res.2009-2010'!BA686</f>
        <v>0</v>
      </c>
      <c r="BB685" s="42">
        <f>+' (1) Cap Res.2009-2010'!BB686</f>
        <v>0</v>
      </c>
      <c r="BC685" s="42">
        <f>+' (1) Cap Res.2009-2010'!BC686</f>
        <v>0</v>
      </c>
      <c r="BD685" s="42">
        <f>+' (1) Cap Res.2009-2010'!BD686</f>
        <v>0</v>
      </c>
      <c r="BE685" s="42">
        <f>+' (1) Cap Res.2009-2010'!BE686</f>
        <v>0</v>
      </c>
    </row>
    <row r="686" spans="1:57" ht="13.5">
      <c r="A686" s="177">
        <f>+' (1) Cap Res.2009-2010'!BI687</f>
        <v>39927</v>
      </c>
      <c r="B686" s="42">
        <f>+' (1) Cap Res.2009-2010'!B687</f>
        <v>0</v>
      </c>
      <c r="C686" s="42">
        <f>+' (1) Cap Res.2009-2010'!C687</f>
        <v>0</v>
      </c>
      <c r="D686" s="42">
        <f>+' (1) Cap Res.2009-2010'!D687</f>
        <v>0</v>
      </c>
      <c r="E686" s="42">
        <f>+' (1) Cap Res.2009-2010'!E687</f>
        <v>0</v>
      </c>
      <c r="F686" s="42">
        <f>+' (1) Cap Res.2009-2010'!F687</f>
        <v>0</v>
      </c>
      <c r="G686" s="42">
        <f>+' (1) Cap Res.2009-2010'!G687</f>
        <v>0</v>
      </c>
      <c r="H686" s="42">
        <f>+' (1) Cap Res.2009-2010'!H687</f>
        <v>0</v>
      </c>
      <c r="I686" s="42">
        <f>+' (1) Cap Res.2009-2010'!I687</f>
        <v>0</v>
      </c>
      <c r="J686" s="42">
        <f>+' (1) Cap Res.2009-2010'!J687</f>
        <v>0</v>
      </c>
      <c r="K686" s="42">
        <f>+' (1) Cap Res.2009-2010'!K687</f>
        <v>0</v>
      </c>
      <c r="L686" s="42">
        <f>+' (1) Cap Res.2009-2010'!L687</f>
        <v>0</v>
      </c>
      <c r="M686" s="42">
        <f>+' (1) Cap Res.2009-2010'!M687</f>
        <v>0</v>
      </c>
      <c r="N686" s="42">
        <f>+' (1) Cap Res.2009-2010'!N687</f>
        <v>0</v>
      </c>
      <c r="O686" s="42">
        <f>+' (1) Cap Res.2009-2010'!O687</f>
        <v>0</v>
      </c>
      <c r="P686" s="42">
        <f>+' (1) Cap Res.2009-2010'!P687</f>
        <v>0</v>
      </c>
      <c r="Q686" s="42">
        <f>+' (1) Cap Res.2009-2010'!Q687</f>
        <v>0</v>
      </c>
      <c r="R686" s="42">
        <f>+' (1) Cap Res.2009-2010'!R687</f>
        <v>0</v>
      </c>
      <c r="S686" s="42">
        <f>+' (1) Cap Res.2009-2010'!S687</f>
        <v>0</v>
      </c>
      <c r="T686" s="42">
        <f>+' (1) Cap Res.2009-2010'!T687</f>
        <v>0</v>
      </c>
      <c r="U686" s="42">
        <f>+' (1) Cap Res.2009-2010'!U687</f>
        <v>0</v>
      </c>
      <c r="V686" s="42">
        <f>+' (1) Cap Res.2009-2010'!V687</f>
        <v>0</v>
      </c>
      <c r="W686" s="42">
        <f>+' (1) Cap Res.2009-2010'!W687</f>
        <v>0</v>
      </c>
      <c r="X686" s="42">
        <f>+' (1) Cap Res.2009-2010'!X687</f>
        <v>0</v>
      </c>
      <c r="Y686" s="42">
        <f>+' (1) Cap Res.2009-2010'!Y687</f>
        <v>0</v>
      </c>
      <c r="Z686" s="42">
        <f>+' (1) Cap Res.2009-2010'!Z687</f>
        <v>0</v>
      </c>
      <c r="AA686" s="42">
        <f>+' (1) Cap Res.2009-2010'!AA687</f>
        <v>0</v>
      </c>
      <c r="AB686" s="42">
        <f>+' (1) Cap Res.2009-2010'!AB687</f>
        <v>0</v>
      </c>
      <c r="AC686" s="42">
        <f>+' (1) Cap Res.2009-2010'!AC687</f>
        <v>0</v>
      </c>
      <c r="AD686" s="42">
        <f>+' (1) Cap Res.2009-2010'!AD687</f>
        <v>0</v>
      </c>
      <c r="AE686" s="42">
        <f>+' (1) Cap Res.2009-2010'!AE687</f>
        <v>0</v>
      </c>
      <c r="AF686" s="42">
        <f>+' (1) Cap Res.2009-2010'!AF687</f>
        <v>0</v>
      </c>
      <c r="AG686" s="42">
        <f>+' (1) Cap Res.2009-2010'!AG687</f>
        <v>0</v>
      </c>
      <c r="AH686" s="42">
        <f>+' (1) Cap Res.2009-2010'!AH687</f>
        <v>0</v>
      </c>
      <c r="AI686" s="42">
        <f>+' (1) Cap Res.2009-2010'!AI687</f>
        <v>0</v>
      </c>
      <c r="AJ686" s="42">
        <f>+' (1) Cap Res.2009-2010'!AJ687</f>
        <v>0</v>
      </c>
      <c r="AK686" s="42">
        <f>+' (1) Cap Res.2009-2010'!AK687</f>
        <v>0</v>
      </c>
      <c r="AL686" s="42">
        <f>+' (1) Cap Res.2009-2010'!AL687</f>
        <v>0</v>
      </c>
      <c r="AM686" s="42">
        <f>+' (1) Cap Res.2009-2010'!AM687</f>
        <v>0</v>
      </c>
      <c r="AN686" s="42">
        <f>+' (1) Cap Res.2009-2010'!AN687</f>
        <v>0</v>
      </c>
      <c r="AO686" s="42">
        <f>+' (1) Cap Res.2009-2010'!AO687</f>
        <v>0</v>
      </c>
      <c r="AP686" s="42">
        <f>+' (1) Cap Res.2009-2010'!AP687</f>
        <v>0</v>
      </c>
      <c r="AQ686" s="42">
        <f>+' (1) Cap Res.2009-2010'!AQ687</f>
        <v>0</v>
      </c>
      <c r="AR686" s="42">
        <f>+' (1) Cap Res.2009-2010'!AR687</f>
        <v>0</v>
      </c>
      <c r="AS686" s="42">
        <f>+' (1) Cap Res.2009-2010'!AS687</f>
        <v>0</v>
      </c>
      <c r="AT686" s="42">
        <f>+' (1) Cap Res.2009-2010'!AT687</f>
        <v>0</v>
      </c>
      <c r="AU686" s="42">
        <f>+' (1) Cap Res.2009-2010'!AU687</f>
        <v>0</v>
      </c>
      <c r="AV686" s="42">
        <f>+' (1) Cap Res.2009-2010'!AV687</f>
        <v>0</v>
      </c>
      <c r="AW686" s="42">
        <f>+' (1) Cap Res.2009-2010'!AW687</f>
        <v>0</v>
      </c>
      <c r="AX686" s="42">
        <f>+' (1) Cap Res.2009-2010'!AX687</f>
        <v>0</v>
      </c>
      <c r="AY686" s="42">
        <f>+' (1) Cap Res.2009-2010'!AY687</f>
        <v>-8601.4</v>
      </c>
      <c r="AZ686" s="42">
        <f>+' (1) Cap Res.2009-2010'!AZ687</f>
        <v>0</v>
      </c>
      <c r="BA686" s="42">
        <f>+' (1) Cap Res.2009-2010'!BA687</f>
        <v>0</v>
      </c>
      <c r="BB686" s="42">
        <f>+' (1) Cap Res.2009-2010'!BB687</f>
        <v>0</v>
      </c>
      <c r="BC686" s="42">
        <f>+' (1) Cap Res.2009-2010'!BC687</f>
        <v>0</v>
      </c>
      <c r="BD686" s="42">
        <f>+' (1) Cap Res.2009-2010'!BD687</f>
        <v>0</v>
      </c>
      <c r="BE686" s="42">
        <f>+' (1) Cap Res.2009-2010'!BE687</f>
        <v>0</v>
      </c>
    </row>
    <row r="687" spans="1:57" ht="13.5">
      <c r="A687" s="177">
        <f>+' (1) Cap Res.2009-2010'!BI688</f>
        <v>39932</v>
      </c>
      <c r="B687" s="42">
        <f>+' (1) Cap Res.2009-2010'!B688</f>
        <v>0</v>
      </c>
      <c r="C687" s="42">
        <f>+' (1) Cap Res.2009-2010'!C688</f>
        <v>0</v>
      </c>
      <c r="D687" s="42">
        <f>+' (1) Cap Res.2009-2010'!D688</f>
        <v>0</v>
      </c>
      <c r="E687" s="42">
        <f>+' (1) Cap Res.2009-2010'!E688</f>
        <v>0</v>
      </c>
      <c r="F687" s="42">
        <f>+' (1) Cap Res.2009-2010'!F688</f>
        <v>0</v>
      </c>
      <c r="G687" s="42">
        <f>+' (1) Cap Res.2009-2010'!G688</f>
        <v>0</v>
      </c>
      <c r="H687" s="42">
        <f>+' (1) Cap Res.2009-2010'!H688</f>
        <v>0</v>
      </c>
      <c r="I687" s="42">
        <f>+' (1) Cap Res.2009-2010'!I688</f>
        <v>0</v>
      </c>
      <c r="J687" s="42">
        <f>+' (1) Cap Res.2009-2010'!J688</f>
        <v>0</v>
      </c>
      <c r="K687" s="42">
        <f>+' (1) Cap Res.2009-2010'!K688</f>
        <v>0</v>
      </c>
      <c r="L687" s="42">
        <f>+' (1) Cap Res.2009-2010'!L688</f>
        <v>0</v>
      </c>
      <c r="M687" s="42">
        <f>+' (1) Cap Res.2009-2010'!M688</f>
        <v>0</v>
      </c>
      <c r="N687" s="42">
        <f>+' (1) Cap Res.2009-2010'!N688</f>
        <v>0</v>
      </c>
      <c r="O687" s="42">
        <f>+' (1) Cap Res.2009-2010'!O688</f>
        <v>0</v>
      </c>
      <c r="P687" s="42">
        <f>+' (1) Cap Res.2009-2010'!P688</f>
        <v>0</v>
      </c>
      <c r="Q687" s="42">
        <f>+' (1) Cap Res.2009-2010'!Q688</f>
        <v>0</v>
      </c>
      <c r="R687" s="42">
        <f>+' (1) Cap Res.2009-2010'!R688</f>
        <v>0</v>
      </c>
      <c r="S687" s="42">
        <f>+' (1) Cap Res.2009-2010'!S688</f>
        <v>0</v>
      </c>
      <c r="T687" s="42">
        <f>+' (1) Cap Res.2009-2010'!T688</f>
        <v>0</v>
      </c>
      <c r="U687" s="42">
        <f>+' (1) Cap Res.2009-2010'!U688</f>
        <v>0</v>
      </c>
      <c r="V687" s="42">
        <f>+' (1) Cap Res.2009-2010'!V688</f>
        <v>0</v>
      </c>
      <c r="W687" s="42">
        <f>+' (1) Cap Res.2009-2010'!W688</f>
        <v>0</v>
      </c>
      <c r="X687" s="42">
        <f>+' (1) Cap Res.2009-2010'!X688</f>
        <v>0</v>
      </c>
      <c r="Y687" s="42">
        <f>+' (1) Cap Res.2009-2010'!Y688</f>
        <v>0</v>
      </c>
      <c r="Z687" s="42">
        <f>+' (1) Cap Res.2009-2010'!Z688</f>
        <v>0</v>
      </c>
      <c r="AA687" s="42">
        <f>+' (1) Cap Res.2009-2010'!AA688</f>
        <v>0</v>
      </c>
      <c r="AB687" s="42">
        <f>+' (1) Cap Res.2009-2010'!AB688</f>
        <v>0</v>
      </c>
      <c r="AC687" s="42">
        <f>+' (1) Cap Res.2009-2010'!AC688</f>
        <v>0</v>
      </c>
      <c r="AD687" s="42">
        <f>+' (1) Cap Res.2009-2010'!AD688</f>
        <v>0</v>
      </c>
      <c r="AE687" s="42">
        <f>+' (1) Cap Res.2009-2010'!AE688</f>
        <v>0</v>
      </c>
      <c r="AF687" s="42">
        <f>+' (1) Cap Res.2009-2010'!AF688</f>
        <v>0</v>
      </c>
      <c r="AG687" s="42">
        <f>+' (1) Cap Res.2009-2010'!AG688</f>
        <v>0</v>
      </c>
      <c r="AH687" s="42">
        <f>+' (1) Cap Res.2009-2010'!AH688</f>
        <v>0</v>
      </c>
      <c r="AI687" s="42">
        <f>+' (1) Cap Res.2009-2010'!AI688</f>
        <v>0</v>
      </c>
      <c r="AJ687" s="42">
        <f>+' (1) Cap Res.2009-2010'!AJ688</f>
        <v>0</v>
      </c>
      <c r="AK687" s="42">
        <f>+' (1) Cap Res.2009-2010'!AK688</f>
        <v>0</v>
      </c>
      <c r="AL687" s="42">
        <f>+' (1) Cap Res.2009-2010'!AL688</f>
        <v>0</v>
      </c>
      <c r="AM687" s="42">
        <f>+' (1) Cap Res.2009-2010'!AM688</f>
        <v>0</v>
      </c>
      <c r="AN687" s="42">
        <f>+' (1) Cap Res.2009-2010'!AN688</f>
        <v>0</v>
      </c>
      <c r="AO687" s="42">
        <f>+' (1) Cap Res.2009-2010'!AO688</f>
        <v>0</v>
      </c>
      <c r="AP687" s="42">
        <f>+' (1) Cap Res.2009-2010'!AP688</f>
        <v>0</v>
      </c>
      <c r="AQ687" s="42">
        <f>+' (1) Cap Res.2009-2010'!AQ688</f>
        <v>0</v>
      </c>
      <c r="AR687" s="42">
        <f>+' (1) Cap Res.2009-2010'!AR688</f>
        <v>0</v>
      </c>
      <c r="AS687" s="42">
        <f>+' (1) Cap Res.2009-2010'!AS688</f>
        <v>0</v>
      </c>
      <c r="AT687" s="42">
        <f>+' (1) Cap Res.2009-2010'!AT688</f>
        <v>0</v>
      </c>
      <c r="AU687" s="42">
        <f>+' (1) Cap Res.2009-2010'!AU688</f>
        <v>0</v>
      </c>
      <c r="AV687" s="42">
        <f>+' (1) Cap Res.2009-2010'!AV688</f>
        <v>0</v>
      </c>
      <c r="AW687" s="42">
        <f>+' (1) Cap Res.2009-2010'!AW688</f>
        <v>0</v>
      </c>
      <c r="AX687" s="42">
        <f>+' (1) Cap Res.2009-2010'!AX688</f>
        <v>0</v>
      </c>
      <c r="AY687" s="42">
        <f>+' (1) Cap Res.2009-2010'!AY688</f>
        <v>0</v>
      </c>
      <c r="AZ687" s="42">
        <f>+' (1) Cap Res.2009-2010'!AZ688</f>
        <v>0</v>
      </c>
      <c r="BA687" s="42">
        <f>+' (1) Cap Res.2009-2010'!BA688</f>
        <v>0</v>
      </c>
      <c r="BB687" s="42">
        <f>+' (1) Cap Res.2009-2010'!BB688</f>
        <v>0</v>
      </c>
      <c r="BC687" s="42">
        <f>+' (1) Cap Res.2009-2010'!BC688</f>
        <v>0</v>
      </c>
      <c r="BD687" s="42">
        <f>+' (1) Cap Res.2009-2010'!BD688</f>
        <v>0</v>
      </c>
      <c r="BE687" s="42">
        <f>+' (1) Cap Res.2009-2010'!BE688</f>
        <v>0</v>
      </c>
    </row>
    <row r="688" spans="1:57" ht="13.5">
      <c r="A688" s="177">
        <f>+' (1) Cap Res.2009-2010'!BI689</f>
        <v>39932</v>
      </c>
      <c r="B688" s="42">
        <f>+' (1) Cap Res.2009-2010'!B689</f>
        <v>0</v>
      </c>
      <c r="C688" s="42">
        <f>+' (1) Cap Res.2009-2010'!C689</f>
        <v>0</v>
      </c>
      <c r="D688" s="42">
        <f>+' (1) Cap Res.2009-2010'!D689</f>
        <v>0</v>
      </c>
      <c r="E688" s="42">
        <f>+' (1) Cap Res.2009-2010'!E689</f>
        <v>0</v>
      </c>
      <c r="F688" s="42">
        <f>+' (1) Cap Res.2009-2010'!F689</f>
        <v>0</v>
      </c>
      <c r="G688" s="42">
        <f>+' (1) Cap Res.2009-2010'!G689</f>
        <v>0</v>
      </c>
      <c r="H688" s="42">
        <f>+' (1) Cap Res.2009-2010'!H689</f>
        <v>0</v>
      </c>
      <c r="I688" s="42">
        <f>+' (1) Cap Res.2009-2010'!I689</f>
        <v>0</v>
      </c>
      <c r="J688" s="42">
        <f>+' (1) Cap Res.2009-2010'!J689</f>
        <v>0</v>
      </c>
      <c r="K688" s="42">
        <f>+' (1) Cap Res.2009-2010'!K689</f>
        <v>0</v>
      </c>
      <c r="L688" s="42">
        <f>+' (1) Cap Res.2009-2010'!L689</f>
        <v>0</v>
      </c>
      <c r="M688" s="42">
        <f>+' (1) Cap Res.2009-2010'!M689</f>
        <v>0</v>
      </c>
      <c r="N688" s="42">
        <f>+' (1) Cap Res.2009-2010'!N689</f>
        <v>0</v>
      </c>
      <c r="O688" s="42">
        <f>+' (1) Cap Res.2009-2010'!O689</f>
        <v>0</v>
      </c>
      <c r="P688" s="42">
        <f>+' (1) Cap Res.2009-2010'!P689</f>
        <v>0</v>
      </c>
      <c r="Q688" s="42">
        <f>+' (1) Cap Res.2009-2010'!Q689</f>
        <v>0</v>
      </c>
      <c r="R688" s="42">
        <f>+' (1) Cap Res.2009-2010'!R689</f>
        <v>0</v>
      </c>
      <c r="S688" s="42">
        <f>+' (1) Cap Res.2009-2010'!S689</f>
        <v>0</v>
      </c>
      <c r="T688" s="42">
        <f>+' (1) Cap Res.2009-2010'!T689</f>
        <v>0</v>
      </c>
      <c r="U688" s="42">
        <f>+' (1) Cap Res.2009-2010'!U689</f>
        <v>0</v>
      </c>
      <c r="V688" s="42">
        <f>+' (1) Cap Res.2009-2010'!V689</f>
        <v>0</v>
      </c>
      <c r="W688" s="42">
        <f>+' (1) Cap Res.2009-2010'!W689</f>
        <v>0</v>
      </c>
      <c r="X688" s="42">
        <f>+' (1) Cap Res.2009-2010'!X689</f>
        <v>0</v>
      </c>
      <c r="Y688" s="42">
        <f>+' (1) Cap Res.2009-2010'!Y689</f>
        <v>0</v>
      </c>
      <c r="Z688" s="42">
        <f>+' (1) Cap Res.2009-2010'!Z689</f>
        <v>0</v>
      </c>
      <c r="AA688" s="42">
        <f>+' (1) Cap Res.2009-2010'!AA689</f>
        <v>0</v>
      </c>
      <c r="AB688" s="42">
        <f>+' (1) Cap Res.2009-2010'!AB689</f>
        <v>0</v>
      </c>
      <c r="AC688" s="42">
        <f>+' (1) Cap Res.2009-2010'!AC689</f>
        <v>0</v>
      </c>
      <c r="AD688" s="42">
        <f>+' (1) Cap Res.2009-2010'!AD689</f>
        <v>0</v>
      </c>
      <c r="AE688" s="42">
        <f>+' (1) Cap Res.2009-2010'!AE689</f>
        <v>0</v>
      </c>
      <c r="AF688" s="42">
        <f>+' (1) Cap Res.2009-2010'!AF689</f>
        <v>0</v>
      </c>
      <c r="AG688" s="42">
        <f>+' (1) Cap Res.2009-2010'!AG689</f>
        <v>0</v>
      </c>
      <c r="AH688" s="42">
        <f>+' (1) Cap Res.2009-2010'!AH689</f>
        <v>0</v>
      </c>
      <c r="AI688" s="42">
        <f>+' (1) Cap Res.2009-2010'!AI689</f>
        <v>0</v>
      </c>
      <c r="AJ688" s="42">
        <f>+' (1) Cap Res.2009-2010'!AJ689</f>
        <v>0</v>
      </c>
      <c r="AK688" s="42">
        <f>+' (1) Cap Res.2009-2010'!AK689</f>
        <v>0</v>
      </c>
      <c r="AL688" s="42">
        <f>+' (1) Cap Res.2009-2010'!AL689</f>
        <v>0</v>
      </c>
      <c r="AM688" s="42">
        <f>+' (1) Cap Res.2009-2010'!AM689</f>
        <v>0</v>
      </c>
      <c r="AN688" s="42">
        <f>+' (1) Cap Res.2009-2010'!AN689</f>
        <v>0</v>
      </c>
      <c r="AO688" s="42">
        <f>+' (1) Cap Res.2009-2010'!AO689</f>
        <v>0</v>
      </c>
      <c r="AP688" s="42">
        <f>+' (1) Cap Res.2009-2010'!AP689</f>
        <v>0</v>
      </c>
      <c r="AQ688" s="42">
        <f>+' (1) Cap Res.2009-2010'!AQ689</f>
        <v>0</v>
      </c>
      <c r="AR688" s="42">
        <f>+' (1) Cap Res.2009-2010'!AR689</f>
        <v>0</v>
      </c>
      <c r="AS688" s="42">
        <f>+' (1) Cap Res.2009-2010'!AS689</f>
        <v>0</v>
      </c>
      <c r="AT688" s="42">
        <f>+' (1) Cap Res.2009-2010'!AT689</f>
        <v>0</v>
      </c>
      <c r="AU688" s="42">
        <f>+' (1) Cap Res.2009-2010'!AU689</f>
        <v>0</v>
      </c>
      <c r="AV688" s="42">
        <f>+' (1) Cap Res.2009-2010'!AV689</f>
        <v>0</v>
      </c>
      <c r="AW688" s="42">
        <f>+' (1) Cap Res.2009-2010'!AW689</f>
        <v>0</v>
      </c>
      <c r="AX688" s="42">
        <f>+' (1) Cap Res.2009-2010'!AX689</f>
        <v>0</v>
      </c>
      <c r="AY688" s="42">
        <f>+' (1) Cap Res.2009-2010'!AY689</f>
        <v>0</v>
      </c>
      <c r="AZ688" s="42">
        <f>+' (1) Cap Res.2009-2010'!AZ689</f>
        <v>0</v>
      </c>
      <c r="BA688" s="42">
        <f>+' (1) Cap Res.2009-2010'!BA689</f>
        <v>0</v>
      </c>
      <c r="BB688" s="42">
        <f>+' (1) Cap Res.2009-2010'!BB689</f>
        <v>0</v>
      </c>
      <c r="BC688" s="42">
        <f>+' (1) Cap Res.2009-2010'!BC689</f>
        <v>0</v>
      </c>
      <c r="BD688" s="42">
        <f>+' (1) Cap Res.2009-2010'!BD689</f>
        <v>0</v>
      </c>
      <c r="BE688" s="42">
        <f>+' (1) Cap Res.2009-2010'!BE689</f>
        <v>0</v>
      </c>
    </row>
    <row r="689" spans="1:57" ht="13.5">
      <c r="A689" s="177">
        <f>+' (1) Cap Res.2009-2010'!BI690</f>
        <v>39963</v>
      </c>
      <c r="B689" s="42">
        <f>+' (1) Cap Res.2009-2010'!B690</f>
        <v>0</v>
      </c>
      <c r="C689" s="42">
        <f>+' (1) Cap Res.2009-2010'!C690</f>
        <v>0</v>
      </c>
      <c r="D689" s="42">
        <f>+' (1) Cap Res.2009-2010'!D690</f>
        <v>0</v>
      </c>
      <c r="E689" s="42">
        <f>+' (1) Cap Res.2009-2010'!E690</f>
        <v>0</v>
      </c>
      <c r="F689" s="42">
        <f>+' (1) Cap Res.2009-2010'!F690</f>
        <v>0</v>
      </c>
      <c r="G689" s="42">
        <f>+' (1) Cap Res.2009-2010'!G690</f>
        <v>0</v>
      </c>
      <c r="H689" s="42">
        <f>+' (1) Cap Res.2009-2010'!H690</f>
        <v>0</v>
      </c>
      <c r="I689" s="42">
        <f>+' (1) Cap Res.2009-2010'!I690</f>
        <v>0</v>
      </c>
      <c r="J689" s="42">
        <f>+' (1) Cap Res.2009-2010'!J690</f>
        <v>0</v>
      </c>
      <c r="K689" s="42">
        <f>+' (1) Cap Res.2009-2010'!K690</f>
        <v>0</v>
      </c>
      <c r="L689" s="42">
        <f>+' (1) Cap Res.2009-2010'!L690</f>
        <v>0</v>
      </c>
      <c r="M689" s="42">
        <f>+' (1) Cap Res.2009-2010'!M690</f>
        <v>0</v>
      </c>
      <c r="N689" s="42">
        <f>+' (1) Cap Res.2009-2010'!N690</f>
        <v>0</v>
      </c>
      <c r="O689" s="42">
        <f>+' (1) Cap Res.2009-2010'!O690</f>
        <v>0</v>
      </c>
      <c r="P689" s="42">
        <f>+' (1) Cap Res.2009-2010'!P690</f>
        <v>0</v>
      </c>
      <c r="Q689" s="42">
        <f>+' (1) Cap Res.2009-2010'!Q690</f>
        <v>0</v>
      </c>
      <c r="R689" s="42">
        <f>+' (1) Cap Res.2009-2010'!R690</f>
        <v>0</v>
      </c>
      <c r="S689" s="42">
        <f>+' (1) Cap Res.2009-2010'!S690</f>
        <v>0</v>
      </c>
      <c r="T689" s="42">
        <f>+' (1) Cap Res.2009-2010'!T690</f>
        <v>0</v>
      </c>
      <c r="U689" s="42">
        <f>+' (1) Cap Res.2009-2010'!U690</f>
        <v>0</v>
      </c>
      <c r="V689" s="42">
        <f>+' (1) Cap Res.2009-2010'!V690</f>
        <v>0</v>
      </c>
      <c r="W689" s="42">
        <f>+' (1) Cap Res.2009-2010'!W690</f>
        <v>0</v>
      </c>
      <c r="X689" s="42">
        <f>+' (1) Cap Res.2009-2010'!X690</f>
        <v>0</v>
      </c>
      <c r="Y689" s="42">
        <f>+' (1) Cap Res.2009-2010'!Y690</f>
        <v>0</v>
      </c>
      <c r="Z689" s="42">
        <f>+' (1) Cap Res.2009-2010'!Z690</f>
        <v>0</v>
      </c>
      <c r="AA689" s="42">
        <f>+' (1) Cap Res.2009-2010'!AA690</f>
        <v>0</v>
      </c>
      <c r="AB689" s="42">
        <f>+' (1) Cap Res.2009-2010'!AB690</f>
        <v>0</v>
      </c>
      <c r="AC689" s="42">
        <f>+' (1) Cap Res.2009-2010'!AC690</f>
        <v>0</v>
      </c>
      <c r="AD689" s="42">
        <f>+' (1) Cap Res.2009-2010'!AD690</f>
        <v>0</v>
      </c>
      <c r="AE689" s="42">
        <f>+' (1) Cap Res.2009-2010'!AE690</f>
        <v>0</v>
      </c>
      <c r="AF689" s="42">
        <f>+' (1) Cap Res.2009-2010'!AF690</f>
        <v>0</v>
      </c>
      <c r="AG689" s="42">
        <f>+' (1) Cap Res.2009-2010'!AG690</f>
        <v>0</v>
      </c>
      <c r="AH689" s="42">
        <f>+' (1) Cap Res.2009-2010'!AH690</f>
        <v>0</v>
      </c>
      <c r="AI689" s="42">
        <f>+' (1) Cap Res.2009-2010'!AI690</f>
        <v>0</v>
      </c>
      <c r="AJ689" s="42">
        <f>+' (1) Cap Res.2009-2010'!AJ690</f>
        <v>0</v>
      </c>
      <c r="AK689" s="42">
        <f>+' (1) Cap Res.2009-2010'!AK690</f>
        <v>0</v>
      </c>
      <c r="AL689" s="42">
        <f>+' (1) Cap Res.2009-2010'!AL690</f>
        <v>0</v>
      </c>
      <c r="AM689" s="42">
        <f>+' (1) Cap Res.2009-2010'!AM690</f>
        <v>0</v>
      </c>
      <c r="AN689" s="42">
        <f>+' (1) Cap Res.2009-2010'!AN690</f>
        <v>0</v>
      </c>
      <c r="AO689" s="42">
        <f>+' (1) Cap Res.2009-2010'!AO690</f>
        <v>0</v>
      </c>
      <c r="AP689" s="42">
        <f>+' (1) Cap Res.2009-2010'!AP690</f>
        <v>0</v>
      </c>
      <c r="AQ689" s="42">
        <f>+' (1) Cap Res.2009-2010'!AQ690</f>
        <v>0</v>
      </c>
      <c r="AR689" s="42">
        <f>+' (1) Cap Res.2009-2010'!AR690</f>
        <v>0</v>
      </c>
      <c r="AS689" s="42">
        <f>+' (1) Cap Res.2009-2010'!AS690</f>
        <v>0</v>
      </c>
      <c r="AT689" s="42">
        <f>+' (1) Cap Res.2009-2010'!AT690</f>
        <v>0</v>
      </c>
      <c r="AU689" s="42">
        <f>+' (1) Cap Res.2009-2010'!AU690</f>
        <v>0</v>
      </c>
      <c r="AV689" s="42">
        <f>+' (1) Cap Res.2009-2010'!AV690</f>
        <v>0</v>
      </c>
      <c r="AW689" s="42">
        <f>+' (1) Cap Res.2009-2010'!AW690</f>
        <v>0</v>
      </c>
      <c r="AX689" s="42">
        <f>+' (1) Cap Res.2009-2010'!AX690</f>
        <v>0</v>
      </c>
      <c r="AY689" s="42">
        <f>+' (1) Cap Res.2009-2010'!AY690</f>
        <v>0</v>
      </c>
      <c r="AZ689" s="42">
        <f>+' (1) Cap Res.2009-2010'!AZ690</f>
        <v>0</v>
      </c>
      <c r="BA689" s="42">
        <f>+' (1) Cap Res.2009-2010'!BA690</f>
        <v>0</v>
      </c>
      <c r="BB689" s="42">
        <f>+' (1) Cap Res.2009-2010'!BB690</f>
        <v>0</v>
      </c>
      <c r="BC689" s="42">
        <f>+' (1) Cap Res.2009-2010'!BC690</f>
        <v>0</v>
      </c>
      <c r="BD689" s="42">
        <f>+' (1) Cap Res.2009-2010'!BD690</f>
        <v>0</v>
      </c>
      <c r="BE689" s="42">
        <f>+' (1) Cap Res.2009-2010'!BE690</f>
        <v>0</v>
      </c>
    </row>
    <row r="690" spans="1:57" ht="13.5">
      <c r="A690" s="177">
        <f>+' (1) Cap Res.2009-2010'!BI691</f>
        <v>39973</v>
      </c>
      <c r="B690" s="42">
        <f>+' (1) Cap Res.2009-2010'!B691</f>
        <v>0</v>
      </c>
      <c r="C690" s="42">
        <f>+' (1) Cap Res.2009-2010'!C691</f>
        <v>0</v>
      </c>
      <c r="D690" s="42">
        <f>+' (1) Cap Res.2009-2010'!D691</f>
        <v>0</v>
      </c>
      <c r="E690" s="42">
        <f>+' (1) Cap Res.2009-2010'!E691</f>
        <v>0</v>
      </c>
      <c r="F690" s="42">
        <f>+' (1) Cap Res.2009-2010'!F691</f>
        <v>0</v>
      </c>
      <c r="G690" s="42">
        <f>+' (1) Cap Res.2009-2010'!G691</f>
        <v>0</v>
      </c>
      <c r="H690" s="42">
        <f>+' (1) Cap Res.2009-2010'!H691</f>
        <v>0</v>
      </c>
      <c r="I690" s="42">
        <f>+' (1) Cap Res.2009-2010'!I691</f>
        <v>0</v>
      </c>
      <c r="J690" s="42">
        <f>+' (1) Cap Res.2009-2010'!J691</f>
        <v>0</v>
      </c>
      <c r="K690" s="42">
        <f>+' (1) Cap Res.2009-2010'!K691</f>
        <v>0</v>
      </c>
      <c r="L690" s="42">
        <f>+' (1) Cap Res.2009-2010'!L691</f>
        <v>0</v>
      </c>
      <c r="M690" s="42">
        <f>+' (1) Cap Res.2009-2010'!M691</f>
        <v>0</v>
      </c>
      <c r="N690" s="42">
        <f>+' (1) Cap Res.2009-2010'!N691</f>
        <v>0</v>
      </c>
      <c r="O690" s="42">
        <f>+' (1) Cap Res.2009-2010'!O691</f>
        <v>0</v>
      </c>
      <c r="P690" s="42">
        <f>+' (1) Cap Res.2009-2010'!P691</f>
        <v>0</v>
      </c>
      <c r="Q690" s="42">
        <f>+' (1) Cap Res.2009-2010'!Q691</f>
        <v>0</v>
      </c>
      <c r="R690" s="42">
        <f>+' (1) Cap Res.2009-2010'!R691</f>
        <v>0</v>
      </c>
      <c r="S690" s="42">
        <f>+' (1) Cap Res.2009-2010'!S691</f>
        <v>0</v>
      </c>
      <c r="T690" s="42">
        <f>+' (1) Cap Res.2009-2010'!T691</f>
        <v>0</v>
      </c>
      <c r="U690" s="42">
        <f>+' (1) Cap Res.2009-2010'!U691</f>
        <v>0</v>
      </c>
      <c r="V690" s="42">
        <f>+' (1) Cap Res.2009-2010'!V691</f>
        <v>0</v>
      </c>
      <c r="W690" s="42">
        <f>+' (1) Cap Res.2009-2010'!W691</f>
        <v>0</v>
      </c>
      <c r="X690" s="42">
        <f>+' (1) Cap Res.2009-2010'!X691</f>
        <v>0</v>
      </c>
      <c r="Y690" s="42">
        <f>+' (1) Cap Res.2009-2010'!Y691</f>
        <v>0</v>
      </c>
      <c r="Z690" s="42">
        <f>+' (1) Cap Res.2009-2010'!Z691</f>
        <v>0</v>
      </c>
      <c r="AA690" s="42">
        <f>+' (1) Cap Res.2009-2010'!AA691</f>
        <v>0</v>
      </c>
      <c r="AB690" s="42">
        <f>+' (1) Cap Res.2009-2010'!AB691</f>
        <v>0</v>
      </c>
      <c r="AC690" s="42">
        <f>+' (1) Cap Res.2009-2010'!AC691</f>
        <v>0</v>
      </c>
      <c r="AD690" s="42">
        <f>+' (1) Cap Res.2009-2010'!AD691</f>
        <v>0</v>
      </c>
      <c r="AE690" s="42">
        <f>+' (1) Cap Res.2009-2010'!AE691</f>
        <v>0</v>
      </c>
      <c r="AF690" s="42">
        <f>+' (1) Cap Res.2009-2010'!AF691</f>
        <v>0</v>
      </c>
      <c r="AG690" s="42">
        <f>+' (1) Cap Res.2009-2010'!AG691</f>
        <v>0</v>
      </c>
      <c r="AH690" s="42">
        <f>+' (1) Cap Res.2009-2010'!AH691</f>
        <v>0</v>
      </c>
      <c r="AI690" s="42">
        <f>+' (1) Cap Res.2009-2010'!AI691</f>
        <v>0</v>
      </c>
      <c r="AJ690" s="42">
        <f>+' (1) Cap Res.2009-2010'!AJ691</f>
        <v>0</v>
      </c>
      <c r="AK690" s="42">
        <f>+' (1) Cap Res.2009-2010'!AK691</f>
        <v>0</v>
      </c>
      <c r="AL690" s="42">
        <f>+' (1) Cap Res.2009-2010'!AL691</f>
        <v>0</v>
      </c>
      <c r="AM690" s="42">
        <f>+' (1) Cap Res.2009-2010'!AM691</f>
        <v>0</v>
      </c>
      <c r="AN690" s="42">
        <f>+' (1) Cap Res.2009-2010'!AN691</f>
        <v>0</v>
      </c>
      <c r="AO690" s="42">
        <f>+' (1) Cap Res.2009-2010'!AO691</f>
        <v>0</v>
      </c>
      <c r="AP690" s="42">
        <f>+' (1) Cap Res.2009-2010'!AP691</f>
        <v>0</v>
      </c>
      <c r="AQ690" s="42">
        <f>+' (1) Cap Res.2009-2010'!AQ691</f>
        <v>0</v>
      </c>
      <c r="AR690" s="42">
        <f>+' (1) Cap Res.2009-2010'!AR691</f>
        <v>0</v>
      </c>
      <c r="AS690" s="42">
        <f>+' (1) Cap Res.2009-2010'!AS691</f>
        <v>0</v>
      </c>
      <c r="AT690" s="42">
        <f>+' (1) Cap Res.2009-2010'!AT691</f>
        <v>0</v>
      </c>
      <c r="AU690" s="42">
        <f>+' (1) Cap Res.2009-2010'!AU691</f>
        <v>0</v>
      </c>
      <c r="AV690" s="42">
        <f>+' (1) Cap Res.2009-2010'!AV691</f>
        <v>0</v>
      </c>
      <c r="AW690" s="42">
        <f>+' (1) Cap Res.2009-2010'!AW691</f>
        <v>0</v>
      </c>
      <c r="AX690" s="42">
        <f>+' (1) Cap Res.2009-2010'!AX691</f>
        <v>0</v>
      </c>
      <c r="AY690" s="42">
        <f>+' (1) Cap Res.2009-2010'!AY691</f>
        <v>-13474.37</v>
      </c>
      <c r="AZ690" s="42">
        <f>+' (1) Cap Res.2009-2010'!AZ691</f>
        <v>0</v>
      </c>
      <c r="BA690" s="42">
        <f>+' (1) Cap Res.2009-2010'!BA691</f>
        <v>0</v>
      </c>
      <c r="BB690" s="42">
        <f>+' (1) Cap Res.2009-2010'!BB691</f>
        <v>0</v>
      </c>
      <c r="BC690" s="42">
        <f>+' (1) Cap Res.2009-2010'!BC691</f>
        <v>0</v>
      </c>
      <c r="BD690" s="42">
        <f>+' (1) Cap Res.2009-2010'!BD691</f>
        <v>0</v>
      </c>
      <c r="BE690" s="42">
        <f>+' (1) Cap Res.2009-2010'!BE691</f>
        <v>0</v>
      </c>
    </row>
    <row r="691" spans="1:57" ht="13.5">
      <c r="A691" s="177">
        <f>+' (1) Cap Res.2009-2010'!BI692</f>
        <v>39983</v>
      </c>
      <c r="B691" s="42">
        <f>+' (1) Cap Res.2009-2010'!B692</f>
        <v>0</v>
      </c>
      <c r="C691" s="42">
        <f>+' (1) Cap Res.2009-2010'!C692</f>
        <v>0</v>
      </c>
      <c r="D691" s="42">
        <f>+' (1) Cap Res.2009-2010'!D692</f>
        <v>0</v>
      </c>
      <c r="E691" s="42">
        <f>+' (1) Cap Res.2009-2010'!E692</f>
        <v>0</v>
      </c>
      <c r="F691" s="42">
        <f>+' (1) Cap Res.2009-2010'!F692</f>
        <v>0</v>
      </c>
      <c r="G691" s="42">
        <f>+' (1) Cap Res.2009-2010'!G692</f>
        <v>0</v>
      </c>
      <c r="H691" s="42">
        <f>+' (1) Cap Res.2009-2010'!H692</f>
        <v>0</v>
      </c>
      <c r="I691" s="42">
        <f>+' (1) Cap Res.2009-2010'!I692</f>
        <v>0</v>
      </c>
      <c r="J691" s="42">
        <f>+' (1) Cap Res.2009-2010'!J692</f>
        <v>0</v>
      </c>
      <c r="K691" s="42">
        <f>+' (1) Cap Res.2009-2010'!K692</f>
        <v>0</v>
      </c>
      <c r="L691" s="42">
        <f>+' (1) Cap Res.2009-2010'!L692</f>
        <v>0</v>
      </c>
      <c r="M691" s="42">
        <f>+' (1) Cap Res.2009-2010'!M692</f>
        <v>0</v>
      </c>
      <c r="N691" s="42">
        <f>+' (1) Cap Res.2009-2010'!N692</f>
        <v>0</v>
      </c>
      <c r="O691" s="42">
        <f>+' (1) Cap Res.2009-2010'!O692</f>
        <v>0</v>
      </c>
      <c r="P691" s="42">
        <f>+' (1) Cap Res.2009-2010'!P692</f>
        <v>0</v>
      </c>
      <c r="Q691" s="42">
        <f>+' (1) Cap Res.2009-2010'!Q692</f>
        <v>0</v>
      </c>
      <c r="R691" s="42">
        <f>+' (1) Cap Res.2009-2010'!R692</f>
        <v>0</v>
      </c>
      <c r="S691" s="42">
        <f>+' (1) Cap Res.2009-2010'!S692</f>
        <v>0</v>
      </c>
      <c r="T691" s="42">
        <f>+' (1) Cap Res.2009-2010'!T692</f>
        <v>0</v>
      </c>
      <c r="U691" s="42">
        <f>+' (1) Cap Res.2009-2010'!U692</f>
        <v>0</v>
      </c>
      <c r="V691" s="42">
        <f>+' (1) Cap Res.2009-2010'!V692</f>
        <v>0</v>
      </c>
      <c r="W691" s="42">
        <f>+' (1) Cap Res.2009-2010'!W692</f>
        <v>0</v>
      </c>
      <c r="X691" s="42">
        <f>+' (1) Cap Res.2009-2010'!X692</f>
        <v>0</v>
      </c>
      <c r="Y691" s="42">
        <f>+' (1) Cap Res.2009-2010'!Y692</f>
        <v>0</v>
      </c>
      <c r="Z691" s="42">
        <f>+' (1) Cap Res.2009-2010'!Z692</f>
        <v>0</v>
      </c>
      <c r="AA691" s="42">
        <f>+' (1) Cap Res.2009-2010'!AA692</f>
        <v>0</v>
      </c>
      <c r="AB691" s="42">
        <f>+' (1) Cap Res.2009-2010'!AB692</f>
        <v>0</v>
      </c>
      <c r="AC691" s="42">
        <f>+' (1) Cap Res.2009-2010'!AC692</f>
        <v>0</v>
      </c>
      <c r="AD691" s="42">
        <f>+' (1) Cap Res.2009-2010'!AD692</f>
        <v>0</v>
      </c>
      <c r="AE691" s="42">
        <f>+' (1) Cap Res.2009-2010'!AE692</f>
        <v>0</v>
      </c>
      <c r="AF691" s="42">
        <f>+' (1) Cap Res.2009-2010'!AF692</f>
        <v>0</v>
      </c>
      <c r="AG691" s="42">
        <f>+' (1) Cap Res.2009-2010'!AG692</f>
        <v>0</v>
      </c>
      <c r="AH691" s="42">
        <f>+' (1) Cap Res.2009-2010'!AH692</f>
        <v>0</v>
      </c>
      <c r="AI691" s="42">
        <f>+' (1) Cap Res.2009-2010'!AI692</f>
        <v>0</v>
      </c>
      <c r="AJ691" s="42">
        <f>+' (1) Cap Res.2009-2010'!AJ692</f>
        <v>0</v>
      </c>
      <c r="AK691" s="42">
        <f>+' (1) Cap Res.2009-2010'!AK692</f>
        <v>0</v>
      </c>
      <c r="AL691" s="42">
        <f>+' (1) Cap Res.2009-2010'!AL692</f>
        <v>0</v>
      </c>
      <c r="AM691" s="42">
        <f>+' (1) Cap Res.2009-2010'!AM692</f>
        <v>0</v>
      </c>
      <c r="AN691" s="42">
        <f>+' (1) Cap Res.2009-2010'!AN692</f>
        <v>0</v>
      </c>
      <c r="AO691" s="42">
        <f>+' (1) Cap Res.2009-2010'!AO692</f>
        <v>0</v>
      </c>
      <c r="AP691" s="42">
        <f>+' (1) Cap Res.2009-2010'!AP692</f>
        <v>0</v>
      </c>
      <c r="AQ691" s="42">
        <f>+' (1) Cap Res.2009-2010'!AQ692</f>
        <v>0</v>
      </c>
      <c r="AR691" s="42">
        <f>+' (1) Cap Res.2009-2010'!AR692</f>
        <v>0</v>
      </c>
      <c r="AS691" s="42">
        <f>+' (1) Cap Res.2009-2010'!AS692</f>
        <v>0</v>
      </c>
      <c r="AT691" s="42">
        <f>+' (1) Cap Res.2009-2010'!AT692</f>
        <v>0</v>
      </c>
      <c r="AU691" s="42">
        <f>+' (1) Cap Res.2009-2010'!AU692</f>
        <v>0</v>
      </c>
      <c r="AV691" s="42">
        <f>+' (1) Cap Res.2009-2010'!AV692</f>
        <v>0</v>
      </c>
      <c r="AW691" s="42">
        <f>+' (1) Cap Res.2009-2010'!AW692</f>
        <v>0</v>
      </c>
      <c r="AX691" s="42">
        <f>+' (1) Cap Res.2009-2010'!AX692</f>
        <v>0</v>
      </c>
      <c r="AY691" s="42">
        <f>+' (1) Cap Res.2009-2010'!AY692</f>
        <v>0</v>
      </c>
      <c r="AZ691" s="42">
        <f>+' (1) Cap Res.2009-2010'!AZ692</f>
        <v>0</v>
      </c>
      <c r="BA691" s="42">
        <f>+' (1) Cap Res.2009-2010'!BA692</f>
        <v>0</v>
      </c>
      <c r="BB691" s="42">
        <f>+' (1) Cap Res.2009-2010'!BB692</f>
        <v>0</v>
      </c>
      <c r="BC691" s="42">
        <f>+' (1) Cap Res.2009-2010'!BC692</f>
        <v>0</v>
      </c>
      <c r="BD691" s="42">
        <f>+' (1) Cap Res.2009-2010'!BD692</f>
        <v>0</v>
      </c>
      <c r="BE691" s="42">
        <f>+' (1) Cap Res.2009-2010'!BE692</f>
        <v>0</v>
      </c>
    </row>
    <row r="692" spans="1:57" ht="13.5">
      <c r="A692" s="177">
        <f>+' (1) Cap Res.2009-2010'!BI693</f>
        <v>39993</v>
      </c>
      <c r="B692" s="42">
        <f>+' (1) Cap Res.2009-2010'!B693</f>
        <v>0</v>
      </c>
      <c r="C692" s="42">
        <f>+' (1) Cap Res.2009-2010'!C693</f>
        <v>0</v>
      </c>
      <c r="D692" s="42">
        <f>+' (1) Cap Res.2009-2010'!D693</f>
        <v>0</v>
      </c>
      <c r="E692" s="42">
        <f>+' (1) Cap Res.2009-2010'!E693</f>
        <v>0</v>
      </c>
      <c r="F692" s="42">
        <f>+' (1) Cap Res.2009-2010'!F693</f>
        <v>0</v>
      </c>
      <c r="G692" s="42">
        <f>+' (1) Cap Res.2009-2010'!G693</f>
        <v>0</v>
      </c>
      <c r="H692" s="42">
        <f>+' (1) Cap Res.2009-2010'!H693</f>
        <v>0</v>
      </c>
      <c r="I692" s="42">
        <f>+' (1) Cap Res.2009-2010'!I693</f>
        <v>0</v>
      </c>
      <c r="J692" s="42">
        <f>+' (1) Cap Res.2009-2010'!J693</f>
        <v>0</v>
      </c>
      <c r="K692" s="42">
        <f>+' (1) Cap Res.2009-2010'!K693</f>
        <v>0</v>
      </c>
      <c r="L692" s="42">
        <f>+' (1) Cap Res.2009-2010'!L693</f>
        <v>0</v>
      </c>
      <c r="M692" s="42">
        <f>+' (1) Cap Res.2009-2010'!M693</f>
        <v>0</v>
      </c>
      <c r="N692" s="42">
        <f>+' (1) Cap Res.2009-2010'!N693</f>
        <v>0</v>
      </c>
      <c r="O692" s="42">
        <f>+' (1) Cap Res.2009-2010'!O693</f>
        <v>0</v>
      </c>
      <c r="P692" s="42">
        <f>+' (1) Cap Res.2009-2010'!P693</f>
        <v>0</v>
      </c>
      <c r="Q692" s="42">
        <f>+' (1) Cap Res.2009-2010'!Q693</f>
        <v>0</v>
      </c>
      <c r="R692" s="42">
        <f>+' (1) Cap Res.2009-2010'!R693</f>
        <v>0</v>
      </c>
      <c r="S692" s="42">
        <f>+' (1) Cap Res.2009-2010'!S693</f>
        <v>0</v>
      </c>
      <c r="T692" s="42">
        <f>+' (1) Cap Res.2009-2010'!T693</f>
        <v>0</v>
      </c>
      <c r="U692" s="42">
        <f>+' (1) Cap Res.2009-2010'!U693</f>
        <v>0</v>
      </c>
      <c r="V692" s="42">
        <f>+' (1) Cap Res.2009-2010'!V693</f>
        <v>0</v>
      </c>
      <c r="W692" s="42">
        <f>+' (1) Cap Res.2009-2010'!W693</f>
        <v>0</v>
      </c>
      <c r="X692" s="42">
        <f>+' (1) Cap Res.2009-2010'!X693</f>
        <v>0</v>
      </c>
      <c r="Y692" s="42">
        <f>+' (1) Cap Res.2009-2010'!Y693</f>
        <v>0</v>
      </c>
      <c r="Z692" s="42">
        <f>+' (1) Cap Res.2009-2010'!Z693</f>
        <v>0</v>
      </c>
      <c r="AA692" s="42">
        <f>+' (1) Cap Res.2009-2010'!AA693</f>
        <v>0</v>
      </c>
      <c r="AB692" s="42">
        <f>+' (1) Cap Res.2009-2010'!AB693</f>
        <v>0</v>
      </c>
      <c r="AC692" s="42">
        <f>+' (1) Cap Res.2009-2010'!AC693</f>
        <v>0</v>
      </c>
      <c r="AD692" s="42">
        <f>+' (1) Cap Res.2009-2010'!AD693</f>
        <v>0</v>
      </c>
      <c r="AE692" s="42">
        <f>+' (1) Cap Res.2009-2010'!AE693</f>
        <v>0</v>
      </c>
      <c r="AF692" s="42">
        <f>+' (1) Cap Res.2009-2010'!AF693</f>
        <v>0</v>
      </c>
      <c r="AG692" s="42">
        <f>+' (1) Cap Res.2009-2010'!AG693</f>
        <v>0</v>
      </c>
      <c r="AH692" s="42">
        <f>+' (1) Cap Res.2009-2010'!AH693</f>
        <v>0</v>
      </c>
      <c r="AI692" s="42">
        <f>+' (1) Cap Res.2009-2010'!AI693</f>
        <v>0</v>
      </c>
      <c r="AJ692" s="42">
        <f>+' (1) Cap Res.2009-2010'!AJ693</f>
        <v>0</v>
      </c>
      <c r="AK692" s="42">
        <f>+' (1) Cap Res.2009-2010'!AK693</f>
        <v>0</v>
      </c>
      <c r="AL692" s="42">
        <f>+' (1) Cap Res.2009-2010'!AL693</f>
        <v>0</v>
      </c>
      <c r="AM692" s="42">
        <f>+' (1) Cap Res.2009-2010'!AM693</f>
        <v>0</v>
      </c>
      <c r="AN692" s="42">
        <f>+' (1) Cap Res.2009-2010'!AN693</f>
        <v>0</v>
      </c>
      <c r="AO692" s="42">
        <f>+' (1) Cap Res.2009-2010'!AO693</f>
        <v>0</v>
      </c>
      <c r="AP692" s="42">
        <f>+' (1) Cap Res.2009-2010'!AP693</f>
        <v>0</v>
      </c>
      <c r="AQ692" s="42">
        <f>+' (1) Cap Res.2009-2010'!AQ693</f>
        <v>0</v>
      </c>
      <c r="AR692" s="42">
        <f>+' (1) Cap Res.2009-2010'!AR693</f>
        <v>0</v>
      </c>
      <c r="AS692" s="42">
        <f>+' (1) Cap Res.2009-2010'!AS693</f>
        <v>0</v>
      </c>
      <c r="AT692" s="42">
        <f>+' (1) Cap Res.2009-2010'!AT693</f>
        <v>0</v>
      </c>
      <c r="AU692" s="42">
        <f>+' (1) Cap Res.2009-2010'!AU693</f>
        <v>0</v>
      </c>
      <c r="AV692" s="42">
        <f>+' (1) Cap Res.2009-2010'!AV693</f>
        <v>0</v>
      </c>
      <c r="AW692" s="42">
        <f>+' (1) Cap Res.2009-2010'!AW693</f>
        <v>0</v>
      </c>
      <c r="AX692" s="42">
        <f>+' (1) Cap Res.2009-2010'!AX693</f>
        <v>0</v>
      </c>
      <c r="AY692" s="42">
        <f>+' (1) Cap Res.2009-2010'!AY693</f>
        <v>0</v>
      </c>
      <c r="AZ692" s="42">
        <f>+' (1) Cap Res.2009-2010'!AZ693</f>
        <v>0</v>
      </c>
      <c r="BA692" s="42">
        <f>+' (1) Cap Res.2009-2010'!BA693</f>
        <v>0</v>
      </c>
      <c r="BB692" s="42">
        <f>+' (1) Cap Res.2009-2010'!BB693</f>
        <v>0</v>
      </c>
      <c r="BC692" s="42">
        <f>+' (1) Cap Res.2009-2010'!BC693</f>
        <v>0</v>
      </c>
      <c r="BD692" s="42">
        <f>+' (1) Cap Res.2009-2010'!BD693</f>
        <v>0</v>
      </c>
      <c r="BE692" s="42">
        <f>+' (1) Cap Res.2009-2010'!BE693</f>
        <v>0</v>
      </c>
    </row>
    <row r="693" spans="1:57" ht="13.5">
      <c r="A693" s="177">
        <f>+' (1) Cap Res.2009-2010'!BI694</f>
        <v>39993</v>
      </c>
      <c r="B693" s="42">
        <f>+' (1) Cap Res.2009-2010'!B694</f>
        <v>0</v>
      </c>
      <c r="C693" s="42">
        <f>+' (1) Cap Res.2009-2010'!C694</f>
        <v>0</v>
      </c>
      <c r="D693" s="42">
        <f>+' (1) Cap Res.2009-2010'!D694</f>
        <v>0</v>
      </c>
      <c r="E693" s="42">
        <f>+' (1) Cap Res.2009-2010'!E694</f>
        <v>0</v>
      </c>
      <c r="F693" s="42">
        <f>+' (1) Cap Res.2009-2010'!F694</f>
        <v>0</v>
      </c>
      <c r="G693" s="42">
        <f>+' (1) Cap Res.2009-2010'!G694</f>
        <v>0</v>
      </c>
      <c r="H693" s="42">
        <f>+' (1) Cap Res.2009-2010'!H694</f>
        <v>0</v>
      </c>
      <c r="I693" s="42">
        <f>+' (1) Cap Res.2009-2010'!I694</f>
        <v>0</v>
      </c>
      <c r="J693" s="42">
        <f>+' (1) Cap Res.2009-2010'!J694</f>
        <v>0</v>
      </c>
      <c r="K693" s="42">
        <f>+' (1) Cap Res.2009-2010'!K694</f>
        <v>0</v>
      </c>
      <c r="L693" s="42">
        <f>+' (1) Cap Res.2009-2010'!L694</f>
        <v>0</v>
      </c>
      <c r="M693" s="42">
        <f>+' (1) Cap Res.2009-2010'!M694</f>
        <v>0</v>
      </c>
      <c r="N693" s="42">
        <f>+' (1) Cap Res.2009-2010'!N694</f>
        <v>0</v>
      </c>
      <c r="O693" s="42">
        <f>+' (1) Cap Res.2009-2010'!O694</f>
        <v>0</v>
      </c>
      <c r="P693" s="42">
        <f>+' (1) Cap Res.2009-2010'!P694</f>
        <v>0</v>
      </c>
      <c r="Q693" s="42">
        <f>+' (1) Cap Res.2009-2010'!Q694</f>
        <v>0</v>
      </c>
      <c r="R693" s="42">
        <f>+' (1) Cap Res.2009-2010'!R694</f>
        <v>0</v>
      </c>
      <c r="S693" s="42">
        <f>+' (1) Cap Res.2009-2010'!S694</f>
        <v>0</v>
      </c>
      <c r="T693" s="42">
        <f>+' (1) Cap Res.2009-2010'!T694</f>
        <v>0</v>
      </c>
      <c r="U693" s="42">
        <f>+' (1) Cap Res.2009-2010'!U694</f>
        <v>0</v>
      </c>
      <c r="V693" s="42">
        <f>+' (1) Cap Res.2009-2010'!V694</f>
        <v>0</v>
      </c>
      <c r="W693" s="42">
        <f>+' (1) Cap Res.2009-2010'!W694</f>
        <v>0</v>
      </c>
      <c r="X693" s="42">
        <f>+' (1) Cap Res.2009-2010'!X694</f>
        <v>0</v>
      </c>
      <c r="Y693" s="42">
        <f>+' (1) Cap Res.2009-2010'!Y694</f>
        <v>0</v>
      </c>
      <c r="Z693" s="42">
        <f>+' (1) Cap Res.2009-2010'!Z694</f>
        <v>0</v>
      </c>
      <c r="AA693" s="42">
        <f>+' (1) Cap Res.2009-2010'!AA694</f>
        <v>0</v>
      </c>
      <c r="AB693" s="42">
        <f>+' (1) Cap Res.2009-2010'!AB694</f>
        <v>0</v>
      </c>
      <c r="AC693" s="42">
        <f>+' (1) Cap Res.2009-2010'!AC694</f>
        <v>0</v>
      </c>
      <c r="AD693" s="42">
        <f>+' (1) Cap Res.2009-2010'!AD694</f>
        <v>0</v>
      </c>
      <c r="AE693" s="42">
        <f>+' (1) Cap Res.2009-2010'!AE694</f>
        <v>0</v>
      </c>
      <c r="AF693" s="42">
        <f>+' (1) Cap Res.2009-2010'!AF694</f>
        <v>0</v>
      </c>
      <c r="AG693" s="42">
        <f>+' (1) Cap Res.2009-2010'!AG694</f>
        <v>0</v>
      </c>
      <c r="AH693" s="42">
        <f>+' (1) Cap Res.2009-2010'!AH694</f>
        <v>0</v>
      </c>
      <c r="AI693" s="42">
        <f>+' (1) Cap Res.2009-2010'!AI694</f>
        <v>0</v>
      </c>
      <c r="AJ693" s="42">
        <f>+' (1) Cap Res.2009-2010'!AJ694</f>
        <v>0</v>
      </c>
      <c r="AK693" s="42">
        <f>+' (1) Cap Res.2009-2010'!AK694</f>
        <v>0</v>
      </c>
      <c r="AL693" s="42">
        <f>+' (1) Cap Res.2009-2010'!AL694</f>
        <v>0</v>
      </c>
      <c r="AM693" s="42">
        <f>+' (1) Cap Res.2009-2010'!AM694</f>
        <v>0</v>
      </c>
      <c r="AN693" s="42">
        <f>+' (1) Cap Res.2009-2010'!AN694</f>
        <v>0</v>
      </c>
      <c r="AO693" s="42">
        <f>+' (1) Cap Res.2009-2010'!AO694</f>
        <v>0</v>
      </c>
      <c r="AP693" s="42">
        <f>+' (1) Cap Res.2009-2010'!AP694</f>
        <v>0</v>
      </c>
      <c r="AQ693" s="42">
        <f>+' (1) Cap Res.2009-2010'!AQ694</f>
        <v>0</v>
      </c>
      <c r="AR693" s="42">
        <f>+' (1) Cap Res.2009-2010'!AR694</f>
        <v>0</v>
      </c>
      <c r="AS693" s="42">
        <f>+' (1) Cap Res.2009-2010'!AS694</f>
        <v>0</v>
      </c>
      <c r="AT693" s="42">
        <f>+' (1) Cap Res.2009-2010'!AT694</f>
        <v>0</v>
      </c>
      <c r="AU693" s="42">
        <f>+' (1) Cap Res.2009-2010'!AU694</f>
        <v>0</v>
      </c>
      <c r="AV693" s="42">
        <f>+' (1) Cap Res.2009-2010'!AV694</f>
        <v>0</v>
      </c>
      <c r="AW693" s="42">
        <f>+' (1) Cap Res.2009-2010'!AW694</f>
        <v>0</v>
      </c>
      <c r="AX693" s="42">
        <f>+' (1) Cap Res.2009-2010'!AX694</f>
        <v>0</v>
      </c>
      <c r="AY693" s="42">
        <f>+' (1) Cap Res.2009-2010'!AY694</f>
        <v>0</v>
      </c>
      <c r="AZ693" s="42">
        <f>+' (1) Cap Res.2009-2010'!AZ694</f>
        <v>0</v>
      </c>
      <c r="BA693" s="42">
        <f>+' (1) Cap Res.2009-2010'!BA694</f>
        <v>0</v>
      </c>
      <c r="BB693" s="42">
        <f>+' (1) Cap Res.2009-2010'!BB694</f>
        <v>0</v>
      </c>
      <c r="BC693" s="42">
        <f>+' (1) Cap Res.2009-2010'!BC694</f>
        <v>0</v>
      </c>
      <c r="BD693" s="42">
        <f>+' (1) Cap Res.2009-2010'!BD694</f>
        <v>0</v>
      </c>
      <c r="BE693" s="42">
        <f>+' (1) Cap Res.2009-2010'!BE694</f>
        <v>0</v>
      </c>
    </row>
    <row r="694" spans="1:57" ht="13.5">
      <c r="A694" s="177">
        <f>+' (1) Cap Res.2009-2010'!BI695</f>
        <v>40024</v>
      </c>
      <c r="B694" s="42">
        <f>+' (1) Cap Res.2009-2010'!B695</f>
        <v>0</v>
      </c>
      <c r="C694" s="42">
        <f>+' (1) Cap Res.2009-2010'!C695</f>
        <v>0</v>
      </c>
      <c r="D694" s="42">
        <f>+' (1) Cap Res.2009-2010'!D695</f>
        <v>0</v>
      </c>
      <c r="E694" s="42">
        <f>+' (1) Cap Res.2009-2010'!E695</f>
        <v>0</v>
      </c>
      <c r="F694" s="42">
        <f>+' (1) Cap Res.2009-2010'!F695</f>
        <v>0</v>
      </c>
      <c r="G694" s="42">
        <f>+' (1) Cap Res.2009-2010'!G695</f>
        <v>0</v>
      </c>
      <c r="H694" s="42">
        <f>+' (1) Cap Res.2009-2010'!H695</f>
        <v>0</v>
      </c>
      <c r="I694" s="42">
        <f>+' (1) Cap Res.2009-2010'!I695</f>
        <v>0</v>
      </c>
      <c r="J694" s="42">
        <f>+' (1) Cap Res.2009-2010'!J695</f>
        <v>0</v>
      </c>
      <c r="K694" s="42">
        <f>+' (1) Cap Res.2009-2010'!K695</f>
        <v>0</v>
      </c>
      <c r="L694" s="42">
        <f>+' (1) Cap Res.2009-2010'!L695</f>
        <v>0</v>
      </c>
      <c r="M694" s="42">
        <f>+' (1) Cap Res.2009-2010'!M695</f>
        <v>0</v>
      </c>
      <c r="N694" s="42">
        <f>+' (1) Cap Res.2009-2010'!N695</f>
        <v>0</v>
      </c>
      <c r="O694" s="42">
        <f>+' (1) Cap Res.2009-2010'!O695</f>
        <v>0</v>
      </c>
      <c r="P694" s="42">
        <f>+' (1) Cap Res.2009-2010'!P695</f>
        <v>0</v>
      </c>
      <c r="Q694" s="42">
        <f>+' (1) Cap Res.2009-2010'!Q695</f>
        <v>0</v>
      </c>
      <c r="R694" s="42">
        <f>+' (1) Cap Res.2009-2010'!R695</f>
        <v>0</v>
      </c>
      <c r="S694" s="42">
        <f>+' (1) Cap Res.2009-2010'!S695</f>
        <v>0</v>
      </c>
      <c r="T694" s="42">
        <f>+' (1) Cap Res.2009-2010'!T695</f>
        <v>0</v>
      </c>
      <c r="U694" s="42">
        <f>+' (1) Cap Res.2009-2010'!U695</f>
        <v>0</v>
      </c>
      <c r="V694" s="42">
        <f>+' (1) Cap Res.2009-2010'!V695</f>
        <v>0</v>
      </c>
      <c r="W694" s="42">
        <f>+' (1) Cap Res.2009-2010'!W695</f>
        <v>0</v>
      </c>
      <c r="X694" s="42">
        <f>+' (1) Cap Res.2009-2010'!X695</f>
        <v>0</v>
      </c>
      <c r="Y694" s="42">
        <f>+' (1) Cap Res.2009-2010'!Y695</f>
        <v>0</v>
      </c>
      <c r="Z694" s="42">
        <f>+' (1) Cap Res.2009-2010'!Z695</f>
        <v>0</v>
      </c>
      <c r="AA694" s="42">
        <f>+' (1) Cap Res.2009-2010'!AA695</f>
        <v>0</v>
      </c>
      <c r="AB694" s="42">
        <f>+' (1) Cap Res.2009-2010'!AB695</f>
        <v>0</v>
      </c>
      <c r="AC694" s="42">
        <f>+' (1) Cap Res.2009-2010'!AC695</f>
        <v>0</v>
      </c>
      <c r="AD694" s="42">
        <f>+' (1) Cap Res.2009-2010'!AD695</f>
        <v>0</v>
      </c>
      <c r="AE694" s="42">
        <f>+' (1) Cap Res.2009-2010'!AE695</f>
        <v>0</v>
      </c>
      <c r="AF694" s="42">
        <f>+' (1) Cap Res.2009-2010'!AF695</f>
        <v>0</v>
      </c>
      <c r="AG694" s="42">
        <f>+' (1) Cap Res.2009-2010'!AG695</f>
        <v>0</v>
      </c>
      <c r="AH694" s="42">
        <f>+' (1) Cap Res.2009-2010'!AH695</f>
        <v>0</v>
      </c>
      <c r="AI694" s="42">
        <f>+' (1) Cap Res.2009-2010'!AI695</f>
        <v>0</v>
      </c>
      <c r="AJ694" s="42">
        <f>+' (1) Cap Res.2009-2010'!AJ695</f>
        <v>0</v>
      </c>
      <c r="AK694" s="42">
        <f>+' (1) Cap Res.2009-2010'!AK695</f>
        <v>0</v>
      </c>
      <c r="AL694" s="42">
        <f>+' (1) Cap Res.2009-2010'!AL695</f>
        <v>0</v>
      </c>
      <c r="AM694" s="42">
        <f>+' (1) Cap Res.2009-2010'!AM695</f>
        <v>0</v>
      </c>
      <c r="AN694" s="42">
        <f>+' (1) Cap Res.2009-2010'!AN695</f>
        <v>0</v>
      </c>
      <c r="AO694" s="42">
        <f>+' (1) Cap Res.2009-2010'!AO695</f>
        <v>0</v>
      </c>
      <c r="AP694" s="42">
        <f>+' (1) Cap Res.2009-2010'!AP695</f>
        <v>0</v>
      </c>
      <c r="AQ694" s="42">
        <f>+' (1) Cap Res.2009-2010'!AQ695</f>
        <v>0</v>
      </c>
      <c r="AR694" s="42">
        <f>+' (1) Cap Res.2009-2010'!AR695</f>
        <v>0</v>
      </c>
      <c r="AS694" s="42">
        <f>+' (1) Cap Res.2009-2010'!AS695</f>
        <v>0</v>
      </c>
      <c r="AT694" s="42">
        <f>+' (1) Cap Res.2009-2010'!AT695</f>
        <v>0</v>
      </c>
      <c r="AU694" s="42">
        <f>+' (1) Cap Res.2009-2010'!AU695</f>
        <v>0</v>
      </c>
      <c r="AV694" s="42">
        <f>+' (1) Cap Res.2009-2010'!AV695</f>
        <v>0</v>
      </c>
      <c r="AW694" s="42">
        <f>+' (1) Cap Res.2009-2010'!AW695</f>
        <v>0</v>
      </c>
      <c r="AX694" s="42">
        <f>+' (1) Cap Res.2009-2010'!AX695</f>
        <v>0</v>
      </c>
      <c r="AY694" s="42">
        <f>+' (1) Cap Res.2009-2010'!AY695</f>
        <v>0</v>
      </c>
      <c r="AZ694" s="42">
        <f>+' (1) Cap Res.2009-2010'!AZ695</f>
        <v>0</v>
      </c>
      <c r="BA694" s="42">
        <f>+' (1) Cap Res.2009-2010'!BA695</f>
        <v>0</v>
      </c>
      <c r="BB694" s="42">
        <f>+' (1) Cap Res.2009-2010'!BB695</f>
        <v>0</v>
      </c>
      <c r="BC694" s="42">
        <f>+' (1) Cap Res.2009-2010'!BC695</f>
        <v>0</v>
      </c>
      <c r="BD694" s="42">
        <f>+' (1) Cap Res.2009-2010'!BD695</f>
        <v>0</v>
      </c>
      <c r="BE694" s="42">
        <f>+' (1) Cap Res.2009-2010'!BE695</f>
        <v>0</v>
      </c>
    </row>
    <row r="695" spans="1:57" ht="13.5">
      <c r="A695" s="177">
        <f>+' (1) Cap Res.2009-2010'!BI696</f>
        <v>40024</v>
      </c>
      <c r="B695" s="42">
        <f>+' (1) Cap Res.2009-2010'!B696</f>
        <v>0</v>
      </c>
      <c r="C695" s="42">
        <f>+' (1) Cap Res.2009-2010'!C696</f>
        <v>0</v>
      </c>
      <c r="D695" s="42">
        <f>+' (1) Cap Res.2009-2010'!D696</f>
        <v>0</v>
      </c>
      <c r="E695" s="42">
        <f>+' (1) Cap Res.2009-2010'!E696</f>
        <v>0</v>
      </c>
      <c r="F695" s="42">
        <f>+' (1) Cap Res.2009-2010'!F696</f>
        <v>0</v>
      </c>
      <c r="G695" s="42">
        <f>+' (1) Cap Res.2009-2010'!G696</f>
        <v>0</v>
      </c>
      <c r="H695" s="42">
        <f>+' (1) Cap Res.2009-2010'!H696</f>
        <v>0</v>
      </c>
      <c r="I695" s="42">
        <f>+' (1) Cap Res.2009-2010'!I696</f>
        <v>0</v>
      </c>
      <c r="J695" s="42">
        <f>+' (1) Cap Res.2009-2010'!J696</f>
        <v>0</v>
      </c>
      <c r="K695" s="42">
        <f>+' (1) Cap Res.2009-2010'!K696</f>
        <v>0</v>
      </c>
      <c r="L695" s="42">
        <f>+' (1) Cap Res.2009-2010'!L696</f>
        <v>0</v>
      </c>
      <c r="M695" s="42">
        <f>+' (1) Cap Res.2009-2010'!M696</f>
        <v>0</v>
      </c>
      <c r="N695" s="42">
        <f>+' (1) Cap Res.2009-2010'!N696</f>
        <v>0</v>
      </c>
      <c r="O695" s="42">
        <f>+' (1) Cap Res.2009-2010'!O696</f>
        <v>0</v>
      </c>
      <c r="P695" s="42">
        <f>+' (1) Cap Res.2009-2010'!P696</f>
        <v>0</v>
      </c>
      <c r="Q695" s="42">
        <f>+' (1) Cap Res.2009-2010'!Q696</f>
        <v>0</v>
      </c>
      <c r="R695" s="42">
        <f>+' (1) Cap Res.2009-2010'!R696</f>
        <v>0</v>
      </c>
      <c r="S695" s="42">
        <f>+' (1) Cap Res.2009-2010'!S696</f>
        <v>0</v>
      </c>
      <c r="T695" s="42">
        <f>+' (1) Cap Res.2009-2010'!T696</f>
        <v>0</v>
      </c>
      <c r="U695" s="42">
        <f>+' (1) Cap Res.2009-2010'!U696</f>
        <v>0</v>
      </c>
      <c r="V695" s="42">
        <f>+' (1) Cap Res.2009-2010'!V696</f>
        <v>0</v>
      </c>
      <c r="W695" s="42">
        <f>+' (1) Cap Res.2009-2010'!W696</f>
        <v>0</v>
      </c>
      <c r="X695" s="42">
        <f>+' (1) Cap Res.2009-2010'!X696</f>
        <v>0</v>
      </c>
      <c r="Y695" s="42">
        <f>+' (1) Cap Res.2009-2010'!Y696</f>
        <v>0</v>
      </c>
      <c r="Z695" s="42">
        <f>+' (1) Cap Res.2009-2010'!Z696</f>
        <v>0</v>
      </c>
      <c r="AA695" s="42">
        <f>+' (1) Cap Res.2009-2010'!AA696</f>
        <v>0</v>
      </c>
      <c r="AB695" s="42">
        <f>+' (1) Cap Res.2009-2010'!AB696</f>
        <v>0</v>
      </c>
      <c r="AC695" s="42">
        <f>+' (1) Cap Res.2009-2010'!AC696</f>
        <v>0</v>
      </c>
      <c r="AD695" s="42">
        <f>+' (1) Cap Res.2009-2010'!AD696</f>
        <v>0</v>
      </c>
      <c r="AE695" s="42">
        <f>+' (1) Cap Res.2009-2010'!AE696</f>
        <v>0</v>
      </c>
      <c r="AF695" s="42">
        <f>+' (1) Cap Res.2009-2010'!AF696</f>
        <v>0</v>
      </c>
      <c r="AG695" s="42">
        <f>+' (1) Cap Res.2009-2010'!AG696</f>
        <v>0</v>
      </c>
      <c r="AH695" s="42">
        <f>+' (1) Cap Res.2009-2010'!AH696</f>
        <v>0</v>
      </c>
      <c r="AI695" s="42">
        <f>+' (1) Cap Res.2009-2010'!AI696</f>
        <v>0</v>
      </c>
      <c r="AJ695" s="42">
        <f>+' (1) Cap Res.2009-2010'!AJ696</f>
        <v>0</v>
      </c>
      <c r="AK695" s="42">
        <f>+' (1) Cap Res.2009-2010'!AK696</f>
        <v>0</v>
      </c>
      <c r="AL695" s="42">
        <f>+' (1) Cap Res.2009-2010'!AL696</f>
        <v>0</v>
      </c>
      <c r="AM695" s="42">
        <f>+' (1) Cap Res.2009-2010'!AM696</f>
        <v>0</v>
      </c>
      <c r="AN695" s="42">
        <f>+' (1) Cap Res.2009-2010'!AN696</f>
        <v>0</v>
      </c>
      <c r="AO695" s="42">
        <f>+' (1) Cap Res.2009-2010'!AO696</f>
        <v>0</v>
      </c>
      <c r="AP695" s="42">
        <f>+' (1) Cap Res.2009-2010'!AP696</f>
        <v>0</v>
      </c>
      <c r="AQ695" s="42">
        <f>+' (1) Cap Res.2009-2010'!AQ696</f>
        <v>0</v>
      </c>
      <c r="AR695" s="42">
        <f>+' (1) Cap Res.2009-2010'!AR696</f>
        <v>0</v>
      </c>
      <c r="AS695" s="42">
        <f>+' (1) Cap Res.2009-2010'!AS696</f>
        <v>0</v>
      </c>
      <c r="AT695" s="42">
        <f>+' (1) Cap Res.2009-2010'!AT696</f>
        <v>0</v>
      </c>
      <c r="AU695" s="42">
        <f>+' (1) Cap Res.2009-2010'!AU696</f>
        <v>0</v>
      </c>
      <c r="AV695" s="42">
        <f>+' (1) Cap Res.2009-2010'!AV696</f>
        <v>0</v>
      </c>
      <c r="AW695" s="42">
        <f>+' (1) Cap Res.2009-2010'!AW696</f>
        <v>0</v>
      </c>
      <c r="AX695" s="42">
        <f>+' (1) Cap Res.2009-2010'!AX696</f>
        <v>0</v>
      </c>
      <c r="AY695" s="42">
        <f>+' (1) Cap Res.2009-2010'!AY696</f>
        <v>0</v>
      </c>
      <c r="AZ695" s="42">
        <f>+' (1) Cap Res.2009-2010'!AZ696</f>
        <v>0</v>
      </c>
      <c r="BA695" s="42">
        <f>+' (1) Cap Res.2009-2010'!BA696</f>
        <v>0</v>
      </c>
      <c r="BB695" s="42">
        <f>+' (1) Cap Res.2009-2010'!BB696</f>
        <v>0</v>
      </c>
      <c r="BC695" s="42">
        <f>+' (1) Cap Res.2009-2010'!BC696</f>
        <v>0</v>
      </c>
      <c r="BD695" s="42">
        <f>+' (1) Cap Res.2009-2010'!BD696</f>
        <v>0</v>
      </c>
      <c r="BE695" s="42">
        <f>+' (1) Cap Res.2009-2010'!BE696</f>
        <v>0</v>
      </c>
    </row>
    <row r="696" spans="1:57" ht="13.5">
      <c r="A696" s="177">
        <f>+' (1) Cap Res.2009-2010'!BI697</f>
        <v>40055</v>
      </c>
      <c r="B696" s="42">
        <f>+' (1) Cap Res.2009-2010'!B697</f>
        <v>0</v>
      </c>
      <c r="C696" s="42">
        <f>+' (1) Cap Res.2009-2010'!C697</f>
        <v>0</v>
      </c>
      <c r="D696" s="42">
        <f>+' (1) Cap Res.2009-2010'!D697</f>
        <v>0</v>
      </c>
      <c r="E696" s="42">
        <f>+' (1) Cap Res.2009-2010'!E697</f>
        <v>0</v>
      </c>
      <c r="F696" s="42">
        <f>+' (1) Cap Res.2009-2010'!F697</f>
        <v>0</v>
      </c>
      <c r="G696" s="42">
        <f>+' (1) Cap Res.2009-2010'!G697</f>
        <v>0</v>
      </c>
      <c r="H696" s="42">
        <f>+' (1) Cap Res.2009-2010'!H697</f>
        <v>0</v>
      </c>
      <c r="I696" s="42">
        <f>+' (1) Cap Res.2009-2010'!I697</f>
        <v>0</v>
      </c>
      <c r="J696" s="42">
        <f>+' (1) Cap Res.2009-2010'!J697</f>
        <v>0</v>
      </c>
      <c r="K696" s="42">
        <f>+' (1) Cap Res.2009-2010'!K697</f>
        <v>0</v>
      </c>
      <c r="L696" s="42">
        <f>+' (1) Cap Res.2009-2010'!L697</f>
        <v>0</v>
      </c>
      <c r="M696" s="42">
        <f>+' (1) Cap Res.2009-2010'!M697</f>
        <v>0</v>
      </c>
      <c r="N696" s="42">
        <f>+' (1) Cap Res.2009-2010'!N697</f>
        <v>0</v>
      </c>
      <c r="O696" s="42">
        <f>+' (1) Cap Res.2009-2010'!O697</f>
        <v>0</v>
      </c>
      <c r="P696" s="42">
        <f>+' (1) Cap Res.2009-2010'!P697</f>
        <v>0</v>
      </c>
      <c r="Q696" s="42">
        <f>+' (1) Cap Res.2009-2010'!Q697</f>
        <v>0</v>
      </c>
      <c r="R696" s="42">
        <f>+' (1) Cap Res.2009-2010'!R697</f>
        <v>0</v>
      </c>
      <c r="S696" s="42">
        <f>+' (1) Cap Res.2009-2010'!S697</f>
        <v>0</v>
      </c>
      <c r="T696" s="42">
        <f>+' (1) Cap Res.2009-2010'!T697</f>
        <v>0</v>
      </c>
      <c r="U696" s="42">
        <f>+' (1) Cap Res.2009-2010'!U697</f>
        <v>0</v>
      </c>
      <c r="V696" s="42">
        <f>+' (1) Cap Res.2009-2010'!V697</f>
        <v>0</v>
      </c>
      <c r="W696" s="42">
        <f>+' (1) Cap Res.2009-2010'!W697</f>
        <v>0</v>
      </c>
      <c r="X696" s="42">
        <f>+' (1) Cap Res.2009-2010'!X697</f>
        <v>0</v>
      </c>
      <c r="Y696" s="42">
        <f>+' (1) Cap Res.2009-2010'!Y697</f>
        <v>0</v>
      </c>
      <c r="Z696" s="42">
        <f>+' (1) Cap Res.2009-2010'!Z697</f>
        <v>0</v>
      </c>
      <c r="AA696" s="42">
        <f>+' (1) Cap Res.2009-2010'!AA697</f>
        <v>0</v>
      </c>
      <c r="AB696" s="42">
        <f>+' (1) Cap Res.2009-2010'!AB697</f>
        <v>0</v>
      </c>
      <c r="AC696" s="42">
        <f>+' (1) Cap Res.2009-2010'!AC697</f>
        <v>0</v>
      </c>
      <c r="AD696" s="42">
        <f>+' (1) Cap Res.2009-2010'!AD697</f>
        <v>0</v>
      </c>
      <c r="AE696" s="42">
        <f>+' (1) Cap Res.2009-2010'!AE697</f>
        <v>0</v>
      </c>
      <c r="AF696" s="42">
        <f>+' (1) Cap Res.2009-2010'!AF697</f>
        <v>0</v>
      </c>
      <c r="AG696" s="42">
        <f>+' (1) Cap Res.2009-2010'!AG697</f>
        <v>0</v>
      </c>
      <c r="AH696" s="42">
        <f>+' (1) Cap Res.2009-2010'!AH697</f>
        <v>0</v>
      </c>
      <c r="AI696" s="42">
        <f>+' (1) Cap Res.2009-2010'!AI697</f>
        <v>0</v>
      </c>
      <c r="AJ696" s="42">
        <f>+' (1) Cap Res.2009-2010'!AJ697</f>
        <v>0</v>
      </c>
      <c r="AK696" s="42">
        <f>+' (1) Cap Res.2009-2010'!AK697</f>
        <v>0</v>
      </c>
      <c r="AL696" s="42">
        <f>+' (1) Cap Res.2009-2010'!AL697</f>
        <v>0</v>
      </c>
      <c r="AM696" s="42">
        <f>+' (1) Cap Res.2009-2010'!AM697</f>
        <v>0</v>
      </c>
      <c r="AN696" s="42">
        <f>+' (1) Cap Res.2009-2010'!AN697</f>
        <v>0</v>
      </c>
      <c r="AO696" s="42">
        <f>+' (1) Cap Res.2009-2010'!AO697</f>
        <v>0</v>
      </c>
      <c r="AP696" s="42">
        <f>+' (1) Cap Res.2009-2010'!AP697</f>
        <v>0</v>
      </c>
      <c r="AQ696" s="42">
        <f>+' (1) Cap Res.2009-2010'!AQ697</f>
        <v>0</v>
      </c>
      <c r="AR696" s="42">
        <f>+' (1) Cap Res.2009-2010'!AR697</f>
        <v>0</v>
      </c>
      <c r="AS696" s="42">
        <f>+' (1) Cap Res.2009-2010'!AS697</f>
        <v>0</v>
      </c>
      <c r="AT696" s="42">
        <f>+' (1) Cap Res.2009-2010'!AT697</f>
        <v>0</v>
      </c>
      <c r="AU696" s="42">
        <f>+' (1) Cap Res.2009-2010'!AU697</f>
        <v>0</v>
      </c>
      <c r="AV696" s="42">
        <f>+' (1) Cap Res.2009-2010'!AV697</f>
        <v>0</v>
      </c>
      <c r="AW696" s="42">
        <f>+' (1) Cap Res.2009-2010'!AW697</f>
        <v>0</v>
      </c>
      <c r="AX696" s="42">
        <f>+' (1) Cap Res.2009-2010'!AX697</f>
        <v>0</v>
      </c>
      <c r="AY696" s="42">
        <f>+' (1) Cap Res.2009-2010'!AY697</f>
        <v>0</v>
      </c>
      <c r="AZ696" s="42">
        <f>+' (1) Cap Res.2009-2010'!AZ697</f>
        <v>0</v>
      </c>
      <c r="BA696" s="42">
        <f>+' (1) Cap Res.2009-2010'!BA697</f>
        <v>0</v>
      </c>
      <c r="BB696" s="42">
        <f>+' (1) Cap Res.2009-2010'!BB697</f>
        <v>0</v>
      </c>
      <c r="BC696" s="42">
        <f>+' (1) Cap Res.2009-2010'!BC697</f>
        <v>0</v>
      </c>
      <c r="BD696" s="42">
        <f>+' (1) Cap Res.2009-2010'!BD697</f>
        <v>0</v>
      </c>
      <c r="BE696" s="42">
        <f>+' (1) Cap Res.2009-2010'!BE697</f>
        <v>0</v>
      </c>
    </row>
    <row r="697" spans="1:57" ht="13.5">
      <c r="A697" s="177">
        <f>+' (1) Cap Res.2009-2010'!BI698</f>
        <v>40055</v>
      </c>
      <c r="B697" s="42">
        <f>+' (1) Cap Res.2009-2010'!B698</f>
        <v>0</v>
      </c>
      <c r="C697" s="42">
        <f>+' (1) Cap Res.2009-2010'!C698</f>
        <v>0</v>
      </c>
      <c r="D697" s="42">
        <f>+' (1) Cap Res.2009-2010'!D698</f>
        <v>0</v>
      </c>
      <c r="E697" s="42">
        <f>+' (1) Cap Res.2009-2010'!E698</f>
        <v>0</v>
      </c>
      <c r="F697" s="42">
        <f>+' (1) Cap Res.2009-2010'!F698</f>
        <v>0</v>
      </c>
      <c r="G697" s="42">
        <f>+' (1) Cap Res.2009-2010'!G698</f>
        <v>0</v>
      </c>
      <c r="H697" s="42">
        <f>+' (1) Cap Res.2009-2010'!H698</f>
        <v>0</v>
      </c>
      <c r="I697" s="42">
        <f>+' (1) Cap Res.2009-2010'!I698</f>
        <v>0</v>
      </c>
      <c r="J697" s="42">
        <f>+' (1) Cap Res.2009-2010'!J698</f>
        <v>0</v>
      </c>
      <c r="K697" s="42">
        <f>+' (1) Cap Res.2009-2010'!K698</f>
        <v>0</v>
      </c>
      <c r="L697" s="42">
        <f>+' (1) Cap Res.2009-2010'!L698</f>
        <v>0</v>
      </c>
      <c r="M697" s="42">
        <f>+' (1) Cap Res.2009-2010'!M698</f>
        <v>0</v>
      </c>
      <c r="N697" s="42">
        <f>+' (1) Cap Res.2009-2010'!N698</f>
        <v>0</v>
      </c>
      <c r="O697" s="42">
        <f>+' (1) Cap Res.2009-2010'!O698</f>
        <v>0</v>
      </c>
      <c r="P697" s="42">
        <f>+' (1) Cap Res.2009-2010'!P698</f>
        <v>0</v>
      </c>
      <c r="Q697" s="42">
        <f>+' (1) Cap Res.2009-2010'!Q698</f>
        <v>0</v>
      </c>
      <c r="R697" s="42">
        <f>+' (1) Cap Res.2009-2010'!R698</f>
        <v>0</v>
      </c>
      <c r="S697" s="42">
        <f>+' (1) Cap Res.2009-2010'!S698</f>
        <v>0</v>
      </c>
      <c r="T697" s="42">
        <f>+' (1) Cap Res.2009-2010'!T698</f>
        <v>0</v>
      </c>
      <c r="U697" s="42">
        <f>+' (1) Cap Res.2009-2010'!U698</f>
        <v>0</v>
      </c>
      <c r="V697" s="42">
        <f>+' (1) Cap Res.2009-2010'!V698</f>
        <v>0</v>
      </c>
      <c r="W697" s="42">
        <f>+' (1) Cap Res.2009-2010'!W698</f>
        <v>0</v>
      </c>
      <c r="X697" s="42">
        <f>+' (1) Cap Res.2009-2010'!X698</f>
        <v>0</v>
      </c>
      <c r="Y697" s="42">
        <f>+' (1) Cap Res.2009-2010'!Y698</f>
        <v>0</v>
      </c>
      <c r="Z697" s="42">
        <f>+' (1) Cap Res.2009-2010'!Z698</f>
        <v>0</v>
      </c>
      <c r="AA697" s="42">
        <f>+' (1) Cap Res.2009-2010'!AA698</f>
        <v>0</v>
      </c>
      <c r="AB697" s="42">
        <f>+' (1) Cap Res.2009-2010'!AB698</f>
        <v>0</v>
      </c>
      <c r="AC697" s="42">
        <f>+' (1) Cap Res.2009-2010'!AC698</f>
        <v>0</v>
      </c>
      <c r="AD697" s="42">
        <f>+' (1) Cap Res.2009-2010'!AD698</f>
        <v>0</v>
      </c>
      <c r="AE697" s="42">
        <f>+' (1) Cap Res.2009-2010'!AE698</f>
        <v>0</v>
      </c>
      <c r="AF697" s="42">
        <f>+' (1) Cap Res.2009-2010'!AF698</f>
        <v>0</v>
      </c>
      <c r="AG697" s="42">
        <f>+' (1) Cap Res.2009-2010'!AG698</f>
        <v>0</v>
      </c>
      <c r="AH697" s="42">
        <f>+' (1) Cap Res.2009-2010'!AH698</f>
        <v>0</v>
      </c>
      <c r="AI697" s="42">
        <f>+' (1) Cap Res.2009-2010'!AI698</f>
        <v>0</v>
      </c>
      <c r="AJ697" s="42">
        <f>+' (1) Cap Res.2009-2010'!AJ698</f>
        <v>0</v>
      </c>
      <c r="AK697" s="42">
        <f>+' (1) Cap Res.2009-2010'!AK698</f>
        <v>0</v>
      </c>
      <c r="AL697" s="42">
        <f>+' (1) Cap Res.2009-2010'!AL698</f>
        <v>0</v>
      </c>
      <c r="AM697" s="42">
        <f>+' (1) Cap Res.2009-2010'!AM698</f>
        <v>0</v>
      </c>
      <c r="AN697" s="42">
        <f>+' (1) Cap Res.2009-2010'!AN698</f>
        <v>0</v>
      </c>
      <c r="AO697" s="42">
        <f>+' (1) Cap Res.2009-2010'!AO698</f>
        <v>0</v>
      </c>
      <c r="AP697" s="42">
        <f>+' (1) Cap Res.2009-2010'!AP698</f>
        <v>0</v>
      </c>
      <c r="AQ697" s="42">
        <f>+' (1) Cap Res.2009-2010'!AQ698</f>
        <v>0</v>
      </c>
      <c r="AR697" s="42">
        <f>+' (1) Cap Res.2009-2010'!AR698</f>
        <v>0</v>
      </c>
      <c r="AS697" s="42">
        <f>+' (1) Cap Res.2009-2010'!AS698</f>
        <v>0</v>
      </c>
      <c r="AT697" s="42">
        <f>+' (1) Cap Res.2009-2010'!AT698</f>
        <v>0</v>
      </c>
      <c r="AU697" s="42">
        <f>+' (1) Cap Res.2009-2010'!AU698</f>
        <v>0</v>
      </c>
      <c r="AV697" s="42">
        <f>+' (1) Cap Res.2009-2010'!AV698</f>
        <v>0</v>
      </c>
      <c r="AW697" s="42">
        <f>+' (1) Cap Res.2009-2010'!AW698</f>
        <v>0</v>
      </c>
      <c r="AX697" s="42">
        <f>+' (1) Cap Res.2009-2010'!AX698</f>
        <v>0</v>
      </c>
      <c r="AY697" s="42">
        <f>+' (1) Cap Res.2009-2010'!AY698</f>
        <v>0</v>
      </c>
      <c r="AZ697" s="42">
        <f>+' (1) Cap Res.2009-2010'!AZ698</f>
        <v>0</v>
      </c>
      <c r="BA697" s="42">
        <f>+' (1) Cap Res.2009-2010'!BA698</f>
        <v>0</v>
      </c>
      <c r="BB697" s="42">
        <f>+' (1) Cap Res.2009-2010'!BB698</f>
        <v>0</v>
      </c>
      <c r="BC697" s="42">
        <f>+' (1) Cap Res.2009-2010'!BC698</f>
        <v>0</v>
      </c>
      <c r="BD697" s="42">
        <f>+' (1) Cap Res.2009-2010'!BD698</f>
        <v>0</v>
      </c>
      <c r="BE697" s="42">
        <f>+' (1) Cap Res.2009-2010'!BE698</f>
        <v>0</v>
      </c>
    </row>
    <row r="698" spans="1:57" ht="13.5">
      <c r="A698" s="177">
        <f>+' (1) Cap Res.2009-2010'!BI699</f>
        <v>40059</v>
      </c>
      <c r="B698" s="42">
        <f>+' (1) Cap Res.2009-2010'!B699</f>
        <v>0</v>
      </c>
      <c r="C698" s="42">
        <f>+' (1) Cap Res.2009-2010'!C699</f>
        <v>0</v>
      </c>
      <c r="D698" s="42">
        <f>+' (1) Cap Res.2009-2010'!D699</f>
        <v>0</v>
      </c>
      <c r="E698" s="42">
        <f>+' (1) Cap Res.2009-2010'!E699</f>
        <v>0</v>
      </c>
      <c r="F698" s="42">
        <f>+' (1) Cap Res.2009-2010'!F699</f>
        <v>0</v>
      </c>
      <c r="G698" s="42">
        <f>+' (1) Cap Res.2009-2010'!G699</f>
        <v>0</v>
      </c>
      <c r="H698" s="42">
        <f>+' (1) Cap Res.2009-2010'!H699</f>
        <v>0</v>
      </c>
      <c r="I698" s="42">
        <f>+' (1) Cap Res.2009-2010'!I699</f>
        <v>0</v>
      </c>
      <c r="J698" s="42">
        <f>+' (1) Cap Res.2009-2010'!J699</f>
        <v>0</v>
      </c>
      <c r="K698" s="42">
        <f>+' (1) Cap Res.2009-2010'!K699</f>
        <v>0</v>
      </c>
      <c r="L698" s="42">
        <f>+' (1) Cap Res.2009-2010'!L699</f>
        <v>0</v>
      </c>
      <c r="M698" s="42">
        <f>+' (1) Cap Res.2009-2010'!M699</f>
        <v>0</v>
      </c>
      <c r="N698" s="42">
        <f>+' (1) Cap Res.2009-2010'!N699</f>
        <v>0</v>
      </c>
      <c r="O698" s="42">
        <f>+' (1) Cap Res.2009-2010'!O699</f>
        <v>0</v>
      </c>
      <c r="P698" s="42">
        <f>+' (1) Cap Res.2009-2010'!P699</f>
        <v>0</v>
      </c>
      <c r="Q698" s="42">
        <f>+' (1) Cap Res.2009-2010'!Q699</f>
        <v>0</v>
      </c>
      <c r="R698" s="42">
        <f>+' (1) Cap Res.2009-2010'!R699</f>
        <v>0</v>
      </c>
      <c r="S698" s="42">
        <f>+' (1) Cap Res.2009-2010'!S699</f>
        <v>0</v>
      </c>
      <c r="T698" s="42">
        <f>+' (1) Cap Res.2009-2010'!T699</f>
        <v>0</v>
      </c>
      <c r="U698" s="42">
        <f>+' (1) Cap Res.2009-2010'!U699</f>
        <v>0</v>
      </c>
      <c r="V698" s="42">
        <f>+' (1) Cap Res.2009-2010'!V699</f>
        <v>0</v>
      </c>
      <c r="W698" s="42">
        <f>+' (1) Cap Res.2009-2010'!W699</f>
        <v>0</v>
      </c>
      <c r="X698" s="42">
        <f>+' (1) Cap Res.2009-2010'!X699</f>
        <v>0</v>
      </c>
      <c r="Y698" s="42">
        <f>+' (1) Cap Res.2009-2010'!Y699</f>
        <v>0</v>
      </c>
      <c r="Z698" s="42">
        <f>+' (1) Cap Res.2009-2010'!Z699</f>
        <v>0</v>
      </c>
      <c r="AA698" s="42">
        <f>+' (1) Cap Res.2009-2010'!AA699</f>
        <v>0</v>
      </c>
      <c r="AB698" s="42">
        <f>+' (1) Cap Res.2009-2010'!AB699</f>
        <v>0</v>
      </c>
      <c r="AC698" s="42">
        <f>+' (1) Cap Res.2009-2010'!AC699</f>
        <v>0</v>
      </c>
      <c r="AD698" s="42">
        <f>+' (1) Cap Res.2009-2010'!AD699</f>
        <v>0</v>
      </c>
      <c r="AE698" s="42">
        <f>+' (1) Cap Res.2009-2010'!AE699</f>
        <v>0</v>
      </c>
      <c r="AF698" s="42">
        <f>+' (1) Cap Res.2009-2010'!AF699</f>
        <v>0</v>
      </c>
      <c r="AG698" s="42">
        <f>+' (1) Cap Res.2009-2010'!AG699</f>
        <v>0</v>
      </c>
      <c r="AH698" s="42">
        <f>+' (1) Cap Res.2009-2010'!AH699</f>
        <v>0</v>
      </c>
      <c r="AI698" s="42">
        <f>+' (1) Cap Res.2009-2010'!AI699</f>
        <v>0</v>
      </c>
      <c r="AJ698" s="42">
        <f>+' (1) Cap Res.2009-2010'!AJ699</f>
        <v>0</v>
      </c>
      <c r="AK698" s="42">
        <f>+' (1) Cap Res.2009-2010'!AK699</f>
        <v>0</v>
      </c>
      <c r="AL698" s="42">
        <f>+' (1) Cap Res.2009-2010'!AL699</f>
        <v>0</v>
      </c>
      <c r="AM698" s="42">
        <f>+' (1) Cap Res.2009-2010'!AM699</f>
        <v>0</v>
      </c>
      <c r="AN698" s="42">
        <f>+' (1) Cap Res.2009-2010'!AN699</f>
        <v>0</v>
      </c>
      <c r="AO698" s="42">
        <f>+' (1) Cap Res.2009-2010'!AO699</f>
        <v>0</v>
      </c>
      <c r="AP698" s="42">
        <f>+' (1) Cap Res.2009-2010'!AP699</f>
        <v>0</v>
      </c>
      <c r="AQ698" s="42">
        <f>+' (1) Cap Res.2009-2010'!AQ699</f>
        <v>0</v>
      </c>
      <c r="AR698" s="42">
        <f>+' (1) Cap Res.2009-2010'!AR699</f>
        <v>0</v>
      </c>
      <c r="AS698" s="42">
        <f>+' (1) Cap Res.2009-2010'!AS699</f>
        <v>0</v>
      </c>
      <c r="AT698" s="42">
        <f>+' (1) Cap Res.2009-2010'!AT699</f>
        <v>0</v>
      </c>
      <c r="AU698" s="42">
        <f>+' (1) Cap Res.2009-2010'!AU699</f>
        <v>0</v>
      </c>
      <c r="AV698" s="42">
        <f>+' (1) Cap Res.2009-2010'!AV699</f>
        <v>0</v>
      </c>
      <c r="AW698" s="42">
        <f>+' (1) Cap Res.2009-2010'!AW699</f>
        <v>0</v>
      </c>
      <c r="AX698" s="42">
        <f>+' (1) Cap Res.2009-2010'!AX699</f>
        <v>0</v>
      </c>
      <c r="AY698" s="42">
        <f>+' (1) Cap Res.2009-2010'!AY699</f>
        <v>-900</v>
      </c>
      <c r="AZ698" s="42">
        <f>+' (1) Cap Res.2009-2010'!AZ699</f>
        <v>0</v>
      </c>
      <c r="BA698" s="42">
        <f>+' (1) Cap Res.2009-2010'!BA699</f>
        <v>0</v>
      </c>
      <c r="BB698" s="42">
        <f>+' (1) Cap Res.2009-2010'!BB699</f>
        <v>0</v>
      </c>
      <c r="BC698" s="42">
        <f>+' (1) Cap Res.2009-2010'!BC699</f>
        <v>0</v>
      </c>
      <c r="BD698" s="42">
        <f>+' (1) Cap Res.2009-2010'!BD699</f>
        <v>0</v>
      </c>
      <c r="BE698" s="42">
        <f>+' (1) Cap Res.2009-2010'!BE699</f>
        <v>0</v>
      </c>
    </row>
    <row r="699" spans="1:57" ht="13.5">
      <c r="A699" s="177">
        <f>+' (1) Cap Res.2009-2010'!BI700</f>
        <v>40060</v>
      </c>
      <c r="B699" s="42">
        <f>+' (1) Cap Res.2009-2010'!B700</f>
        <v>0</v>
      </c>
      <c r="C699" s="42">
        <f>+' (1) Cap Res.2009-2010'!C700</f>
        <v>0</v>
      </c>
      <c r="D699" s="42">
        <f>+' (1) Cap Res.2009-2010'!D700</f>
        <v>0</v>
      </c>
      <c r="E699" s="42">
        <f>+' (1) Cap Res.2009-2010'!E700</f>
        <v>0</v>
      </c>
      <c r="F699" s="42">
        <f>+' (1) Cap Res.2009-2010'!F700</f>
        <v>0</v>
      </c>
      <c r="G699" s="42">
        <f>+' (1) Cap Res.2009-2010'!G700</f>
        <v>0</v>
      </c>
      <c r="H699" s="42">
        <f>+' (1) Cap Res.2009-2010'!H700</f>
        <v>0</v>
      </c>
      <c r="I699" s="42">
        <f>+' (1) Cap Res.2009-2010'!I700</f>
        <v>0</v>
      </c>
      <c r="J699" s="42">
        <f>+' (1) Cap Res.2009-2010'!J700</f>
        <v>0</v>
      </c>
      <c r="K699" s="42">
        <f>+' (1) Cap Res.2009-2010'!K700</f>
        <v>0</v>
      </c>
      <c r="L699" s="42">
        <f>+' (1) Cap Res.2009-2010'!L700</f>
        <v>0</v>
      </c>
      <c r="M699" s="42">
        <f>+' (1) Cap Res.2009-2010'!M700</f>
        <v>0</v>
      </c>
      <c r="N699" s="42">
        <f>+' (1) Cap Res.2009-2010'!N700</f>
        <v>0</v>
      </c>
      <c r="O699" s="42">
        <f>+' (1) Cap Res.2009-2010'!O700</f>
        <v>0</v>
      </c>
      <c r="P699" s="42">
        <f>+' (1) Cap Res.2009-2010'!P700</f>
        <v>0</v>
      </c>
      <c r="Q699" s="42">
        <f>+' (1) Cap Res.2009-2010'!Q700</f>
        <v>0</v>
      </c>
      <c r="R699" s="42">
        <f>+' (1) Cap Res.2009-2010'!R700</f>
        <v>0</v>
      </c>
      <c r="S699" s="42">
        <f>+' (1) Cap Res.2009-2010'!S700</f>
        <v>0</v>
      </c>
      <c r="T699" s="42">
        <f>+' (1) Cap Res.2009-2010'!T700</f>
        <v>0</v>
      </c>
      <c r="U699" s="42">
        <f>+' (1) Cap Res.2009-2010'!U700</f>
        <v>0</v>
      </c>
      <c r="V699" s="42">
        <f>+' (1) Cap Res.2009-2010'!V700</f>
        <v>0</v>
      </c>
      <c r="W699" s="42">
        <f>+' (1) Cap Res.2009-2010'!W700</f>
        <v>0</v>
      </c>
      <c r="X699" s="42">
        <f>+' (1) Cap Res.2009-2010'!X700</f>
        <v>0</v>
      </c>
      <c r="Y699" s="42">
        <f>+' (1) Cap Res.2009-2010'!Y700</f>
        <v>0</v>
      </c>
      <c r="Z699" s="42">
        <f>+' (1) Cap Res.2009-2010'!Z700</f>
        <v>0</v>
      </c>
      <c r="AA699" s="42">
        <f>+' (1) Cap Res.2009-2010'!AA700</f>
        <v>0</v>
      </c>
      <c r="AB699" s="42">
        <f>+' (1) Cap Res.2009-2010'!AB700</f>
        <v>0</v>
      </c>
      <c r="AC699" s="42">
        <f>+' (1) Cap Res.2009-2010'!AC700</f>
        <v>0</v>
      </c>
      <c r="AD699" s="42">
        <f>+' (1) Cap Res.2009-2010'!AD700</f>
        <v>0</v>
      </c>
      <c r="AE699" s="42">
        <f>+' (1) Cap Res.2009-2010'!AE700</f>
        <v>0</v>
      </c>
      <c r="AF699" s="42">
        <f>+' (1) Cap Res.2009-2010'!AF700</f>
        <v>0</v>
      </c>
      <c r="AG699" s="42">
        <f>+' (1) Cap Res.2009-2010'!AG700</f>
        <v>0</v>
      </c>
      <c r="AH699" s="42">
        <f>+' (1) Cap Res.2009-2010'!AH700</f>
        <v>0</v>
      </c>
      <c r="AI699" s="42">
        <f>+' (1) Cap Res.2009-2010'!AI700</f>
        <v>0</v>
      </c>
      <c r="AJ699" s="42">
        <f>+' (1) Cap Res.2009-2010'!AJ700</f>
        <v>0</v>
      </c>
      <c r="AK699" s="42">
        <f>+' (1) Cap Res.2009-2010'!AK700</f>
        <v>0</v>
      </c>
      <c r="AL699" s="42">
        <f>+' (1) Cap Res.2009-2010'!AL700</f>
        <v>0</v>
      </c>
      <c r="AM699" s="42">
        <f>+' (1) Cap Res.2009-2010'!AM700</f>
        <v>0</v>
      </c>
      <c r="AN699" s="42">
        <f>+' (1) Cap Res.2009-2010'!AN700</f>
        <v>0</v>
      </c>
      <c r="AO699" s="42">
        <f>+' (1) Cap Res.2009-2010'!AO700</f>
        <v>0</v>
      </c>
      <c r="AP699" s="42">
        <f>+' (1) Cap Res.2009-2010'!AP700</f>
        <v>0</v>
      </c>
      <c r="AQ699" s="42">
        <f>+' (1) Cap Res.2009-2010'!AQ700</f>
        <v>0</v>
      </c>
      <c r="AR699" s="42">
        <f>+' (1) Cap Res.2009-2010'!AR700</f>
        <v>0</v>
      </c>
      <c r="AS699" s="42">
        <f>+' (1) Cap Res.2009-2010'!AS700</f>
        <v>0</v>
      </c>
      <c r="AT699" s="42">
        <f>+' (1) Cap Res.2009-2010'!AT700</f>
        <v>0</v>
      </c>
      <c r="AU699" s="42">
        <f>+' (1) Cap Res.2009-2010'!AU700</f>
        <v>0</v>
      </c>
      <c r="AV699" s="42">
        <f>+' (1) Cap Res.2009-2010'!AV700</f>
        <v>0</v>
      </c>
      <c r="AW699" s="42">
        <f>+' (1) Cap Res.2009-2010'!AW700</f>
        <v>0</v>
      </c>
      <c r="AX699" s="42">
        <f>+' (1) Cap Res.2009-2010'!AX700</f>
        <v>0</v>
      </c>
      <c r="AY699" s="42">
        <f>+' (1) Cap Res.2009-2010'!AY700</f>
        <v>0</v>
      </c>
      <c r="AZ699" s="42">
        <f>+' (1) Cap Res.2009-2010'!AZ700</f>
        <v>0</v>
      </c>
      <c r="BA699" s="42">
        <f>+' (1) Cap Res.2009-2010'!BA700</f>
        <v>-5100</v>
      </c>
      <c r="BB699" s="42">
        <f>+' (1) Cap Res.2009-2010'!BB700</f>
        <v>0</v>
      </c>
      <c r="BC699" s="42">
        <f>+' (1) Cap Res.2009-2010'!BC700</f>
        <v>0</v>
      </c>
      <c r="BD699" s="42">
        <f>+' (1) Cap Res.2009-2010'!BD700</f>
        <v>0</v>
      </c>
      <c r="BE699" s="42">
        <f>+' (1) Cap Res.2009-2010'!BE700</f>
        <v>0</v>
      </c>
    </row>
    <row r="700" spans="1:57" ht="13.5">
      <c r="A700" s="177">
        <f>+' (1) Cap Res.2009-2010'!BI701</f>
        <v>40085</v>
      </c>
      <c r="B700" s="42">
        <f>+' (1) Cap Res.2009-2010'!B701</f>
        <v>0</v>
      </c>
      <c r="C700" s="42">
        <f>+' (1) Cap Res.2009-2010'!C701</f>
        <v>0</v>
      </c>
      <c r="D700" s="42">
        <f>+' (1) Cap Res.2009-2010'!D701</f>
        <v>0</v>
      </c>
      <c r="E700" s="42">
        <f>+' (1) Cap Res.2009-2010'!E701</f>
        <v>0</v>
      </c>
      <c r="F700" s="42">
        <f>+' (1) Cap Res.2009-2010'!F701</f>
        <v>0</v>
      </c>
      <c r="G700" s="42">
        <f>+' (1) Cap Res.2009-2010'!G701</f>
        <v>0</v>
      </c>
      <c r="H700" s="42">
        <f>+' (1) Cap Res.2009-2010'!H701</f>
        <v>0</v>
      </c>
      <c r="I700" s="42">
        <f>+' (1) Cap Res.2009-2010'!I701</f>
        <v>0</v>
      </c>
      <c r="J700" s="42">
        <f>+' (1) Cap Res.2009-2010'!J701</f>
        <v>0</v>
      </c>
      <c r="K700" s="42">
        <f>+' (1) Cap Res.2009-2010'!K701</f>
        <v>0</v>
      </c>
      <c r="L700" s="42">
        <f>+' (1) Cap Res.2009-2010'!L701</f>
        <v>0</v>
      </c>
      <c r="M700" s="42">
        <f>+' (1) Cap Res.2009-2010'!M701</f>
        <v>0</v>
      </c>
      <c r="N700" s="42">
        <f>+' (1) Cap Res.2009-2010'!N701</f>
        <v>0</v>
      </c>
      <c r="O700" s="42">
        <f>+' (1) Cap Res.2009-2010'!O701</f>
        <v>0</v>
      </c>
      <c r="P700" s="42">
        <f>+' (1) Cap Res.2009-2010'!P701</f>
        <v>0</v>
      </c>
      <c r="Q700" s="42">
        <f>+' (1) Cap Res.2009-2010'!Q701</f>
        <v>0</v>
      </c>
      <c r="R700" s="42">
        <f>+' (1) Cap Res.2009-2010'!R701</f>
        <v>0</v>
      </c>
      <c r="S700" s="42">
        <f>+' (1) Cap Res.2009-2010'!S701</f>
        <v>0</v>
      </c>
      <c r="T700" s="42">
        <f>+' (1) Cap Res.2009-2010'!T701</f>
        <v>0</v>
      </c>
      <c r="U700" s="42">
        <f>+' (1) Cap Res.2009-2010'!U701</f>
        <v>0</v>
      </c>
      <c r="V700" s="42">
        <f>+' (1) Cap Res.2009-2010'!V701</f>
        <v>0</v>
      </c>
      <c r="W700" s="42">
        <f>+' (1) Cap Res.2009-2010'!W701</f>
        <v>0</v>
      </c>
      <c r="X700" s="42">
        <f>+' (1) Cap Res.2009-2010'!X701</f>
        <v>0</v>
      </c>
      <c r="Y700" s="42">
        <f>+' (1) Cap Res.2009-2010'!Y701</f>
        <v>0</v>
      </c>
      <c r="Z700" s="42">
        <f>+' (1) Cap Res.2009-2010'!Z701</f>
        <v>0</v>
      </c>
      <c r="AA700" s="42">
        <f>+' (1) Cap Res.2009-2010'!AA701</f>
        <v>0</v>
      </c>
      <c r="AB700" s="42">
        <f>+' (1) Cap Res.2009-2010'!AB701</f>
        <v>0</v>
      </c>
      <c r="AC700" s="42">
        <f>+' (1) Cap Res.2009-2010'!AC701</f>
        <v>0</v>
      </c>
      <c r="AD700" s="42">
        <f>+' (1) Cap Res.2009-2010'!AD701</f>
        <v>0</v>
      </c>
      <c r="AE700" s="42">
        <f>+' (1) Cap Res.2009-2010'!AE701</f>
        <v>0</v>
      </c>
      <c r="AF700" s="42">
        <f>+' (1) Cap Res.2009-2010'!AF701</f>
        <v>0</v>
      </c>
      <c r="AG700" s="42">
        <f>+' (1) Cap Res.2009-2010'!AG701</f>
        <v>0</v>
      </c>
      <c r="AH700" s="42">
        <f>+' (1) Cap Res.2009-2010'!AH701</f>
        <v>0</v>
      </c>
      <c r="AI700" s="42">
        <f>+' (1) Cap Res.2009-2010'!AI701</f>
        <v>0</v>
      </c>
      <c r="AJ700" s="42">
        <f>+' (1) Cap Res.2009-2010'!AJ701</f>
        <v>0</v>
      </c>
      <c r="AK700" s="42">
        <f>+' (1) Cap Res.2009-2010'!AK701</f>
        <v>0</v>
      </c>
      <c r="AL700" s="42">
        <f>+' (1) Cap Res.2009-2010'!AL701</f>
        <v>0</v>
      </c>
      <c r="AM700" s="42">
        <f>+' (1) Cap Res.2009-2010'!AM701</f>
        <v>0</v>
      </c>
      <c r="AN700" s="42">
        <f>+' (1) Cap Res.2009-2010'!AN701</f>
        <v>0</v>
      </c>
      <c r="AO700" s="42">
        <f>+' (1) Cap Res.2009-2010'!AO701</f>
        <v>0</v>
      </c>
      <c r="AP700" s="42">
        <f>+' (1) Cap Res.2009-2010'!AP701</f>
        <v>0</v>
      </c>
      <c r="AQ700" s="42">
        <f>+' (1) Cap Res.2009-2010'!AQ701</f>
        <v>0</v>
      </c>
      <c r="AR700" s="42">
        <f>+' (1) Cap Res.2009-2010'!AR701</f>
        <v>0</v>
      </c>
      <c r="AS700" s="42">
        <f>+' (1) Cap Res.2009-2010'!AS701</f>
        <v>0</v>
      </c>
      <c r="AT700" s="42">
        <f>+' (1) Cap Res.2009-2010'!AT701</f>
        <v>0</v>
      </c>
      <c r="AU700" s="42">
        <f>+' (1) Cap Res.2009-2010'!AU701</f>
        <v>0</v>
      </c>
      <c r="AV700" s="42">
        <f>+' (1) Cap Res.2009-2010'!AV701</f>
        <v>0</v>
      </c>
      <c r="AW700" s="42">
        <f>+' (1) Cap Res.2009-2010'!AW701</f>
        <v>0</v>
      </c>
      <c r="AX700" s="42">
        <f>+' (1) Cap Res.2009-2010'!AX701</f>
        <v>0</v>
      </c>
      <c r="AY700" s="42">
        <f>+' (1) Cap Res.2009-2010'!AY701</f>
        <v>0</v>
      </c>
      <c r="AZ700" s="42">
        <f>+' (1) Cap Res.2009-2010'!AZ701</f>
        <v>0</v>
      </c>
      <c r="BA700" s="42">
        <f>+' (1) Cap Res.2009-2010'!BA701</f>
        <v>0</v>
      </c>
      <c r="BB700" s="42">
        <f>+' (1) Cap Res.2009-2010'!BB701</f>
        <v>0</v>
      </c>
      <c r="BC700" s="42">
        <f>+' (1) Cap Res.2009-2010'!BC701</f>
        <v>0</v>
      </c>
      <c r="BD700" s="42">
        <f>+' (1) Cap Res.2009-2010'!BD701</f>
        <v>0</v>
      </c>
      <c r="BE700" s="42">
        <f>+' (1) Cap Res.2009-2010'!BE701</f>
        <v>0</v>
      </c>
    </row>
    <row r="701" spans="1:57" ht="13.5">
      <c r="A701" s="177">
        <f>+' (1) Cap Res.2009-2010'!BI702</f>
        <v>40085</v>
      </c>
      <c r="B701" s="42">
        <f>+' (1) Cap Res.2009-2010'!B702</f>
        <v>0</v>
      </c>
      <c r="C701" s="42">
        <f>+' (1) Cap Res.2009-2010'!C702</f>
        <v>0</v>
      </c>
      <c r="D701" s="42">
        <f>+' (1) Cap Res.2009-2010'!D702</f>
        <v>0</v>
      </c>
      <c r="E701" s="42">
        <f>+' (1) Cap Res.2009-2010'!E702</f>
        <v>0</v>
      </c>
      <c r="F701" s="42">
        <f>+' (1) Cap Res.2009-2010'!F702</f>
        <v>0</v>
      </c>
      <c r="G701" s="42">
        <f>+' (1) Cap Res.2009-2010'!G702</f>
        <v>0</v>
      </c>
      <c r="H701" s="42">
        <f>+' (1) Cap Res.2009-2010'!H702</f>
        <v>0</v>
      </c>
      <c r="I701" s="42">
        <f>+' (1) Cap Res.2009-2010'!I702</f>
        <v>0</v>
      </c>
      <c r="J701" s="42">
        <f>+' (1) Cap Res.2009-2010'!J702</f>
        <v>0</v>
      </c>
      <c r="K701" s="42">
        <f>+' (1) Cap Res.2009-2010'!K702</f>
        <v>0</v>
      </c>
      <c r="L701" s="42">
        <f>+' (1) Cap Res.2009-2010'!L702</f>
        <v>0</v>
      </c>
      <c r="M701" s="42">
        <f>+' (1) Cap Res.2009-2010'!M702</f>
        <v>0</v>
      </c>
      <c r="N701" s="42">
        <f>+' (1) Cap Res.2009-2010'!N702</f>
        <v>0</v>
      </c>
      <c r="O701" s="42">
        <f>+' (1) Cap Res.2009-2010'!O702</f>
        <v>0</v>
      </c>
      <c r="P701" s="42">
        <f>+' (1) Cap Res.2009-2010'!P702</f>
        <v>0</v>
      </c>
      <c r="Q701" s="42">
        <f>+' (1) Cap Res.2009-2010'!Q702</f>
        <v>0</v>
      </c>
      <c r="R701" s="42">
        <f>+' (1) Cap Res.2009-2010'!R702</f>
        <v>0</v>
      </c>
      <c r="S701" s="42">
        <f>+' (1) Cap Res.2009-2010'!S702</f>
        <v>0</v>
      </c>
      <c r="T701" s="42">
        <f>+' (1) Cap Res.2009-2010'!T702</f>
        <v>0</v>
      </c>
      <c r="U701" s="42">
        <f>+' (1) Cap Res.2009-2010'!U702</f>
        <v>0</v>
      </c>
      <c r="V701" s="42">
        <f>+' (1) Cap Res.2009-2010'!V702</f>
        <v>0</v>
      </c>
      <c r="W701" s="42">
        <f>+' (1) Cap Res.2009-2010'!W702</f>
        <v>0</v>
      </c>
      <c r="X701" s="42">
        <f>+' (1) Cap Res.2009-2010'!X702</f>
        <v>0</v>
      </c>
      <c r="Y701" s="42">
        <f>+' (1) Cap Res.2009-2010'!Y702</f>
        <v>0</v>
      </c>
      <c r="Z701" s="42">
        <f>+' (1) Cap Res.2009-2010'!Z702</f>
        <v>0</v>
      </c>
      <c r="AA701" s="42">
        <f>+' (1) Cap Res.2009-2010'!AA702</f>
        <v>0</v>
      </c>
      <c r="AB701" s="42">
        <f>+' (1) Cap Res.2009-2010'!AB702</f>
        <v>0</v>
      </c>
      <c r="AC701" s="42">
        <f>+' (1) Cap Res.2009-2010'!AC702</f>
        <v>0</v>
      </c>
      <c r="AD701" s="42">
        <f>+' (1) Cap Res.2009-2010'!AD702</f>
        <v>0</v>
      </c>
      <c r="AE701" s="42">
        <f>+' (1) Cap Res.2009-2010'!AE702</f>
        <v>0</v>
      </c>
      <c r="AF701" s="42">
        <f>+' (1) Cap Res.2009-2010'!AF702</f>
        <v>0</v>
      </c>
      <c r="AG701" s="42">
        <f>+' (1) Cap Res.2009-2010'!AG702</f>
        <v>0</v>
      </c>
      <c r="AH701" s="42">
        <f>+' (1) Cap Res.2009-2010'!AH702</f>
        <v>0</v>
      </c>
      <c r="AI701" s="42">
        <f>+' (1) Cap Res.2009-2010'!AI702</f>
        <v>0</v>
      </c>
      <c r="AJ701" s="42">
        <f>+' (1) Cap Res.2009-2010'!AJ702</f>
        <v>0</v>
      </c>
      <c r="AK701" s="42">
        <f>+' (1) Cap Res.2009-2010'!AK702</f>
        <v>0</v>
      </c>
      <c r="AL701" s="42">
        <f>+' (1) Cap Res.2009-2010'!AL702</f>
        <v>0</v>
      </c>
      <c r="AM701" s="42">
        <f>+' (1) Cap Res.2009-2010'!AM702</f>
        <v>0</v>
      </c>
      <c r="AN701" s="42">
        <f>+' (1) Cap Res.2009-2010'!AN702</f>
        <v>0</v>
      </c>
      <c r="AO701" s="42">
        <f>+' (1) Cap Res.2009-2010'!AO702</f>
        <v>0</v>
      </c>
      <c r="AP701" s="42">
        <f>+' (1) Cap Res.2009-2010'!AP702</f>
        <v>0</v>
      </c>
      <c r="AQ701" s="42">
        <f>+' (1) Cap Res.2009-2010'!AQ702</f>
        <v>0</v>
      </c>
      <c r="AR701" s="42">
        <f>+' (1) Cap Res.2009-2010'!AR702</f>
        <v>0</v>
      </c>
      <c r="AS701" s="42">
        <f>+' (1) Cap Res.2009-2010'!AS702</f>
        <v>0</v>
      </c>
      <c r="AT701" s="42">
        <f>+' (1) Cap Res.2009-2010'!AT702</f>
        <v>0</v>
      </c>
      <c r="AU701" s="42">
        <f>+' (1) Cap Res.2009-2010'!AU702</f>
        <v>0</v>
      </c>
      <c r="AV701" s="42">
        <f>+' (1) Cap Res.2009-2010'!AV702</f>
        <v>0</v>
      </c>
      <c r="AW701" s="42">
        <f>+' (1) Cap Res.2009-2010'!AW702</f>
        <v>0</v>
      </c>
      <c r="AX701" s="42">
        <f>+' (1) Cap Res.2009-2010'!AX702</f>
        <v>0</v>
      </c>
      <c r="AY701" s="42">
        <f>+' (1) Cap Res.2009-2010'!AY702</f>
        <v>0</v>
      </c>
      <c r="AZ701" s="42">
        <f>+' (1) Cap Res.2009-2010'!AZ702</f>
        <v>0</v>
      </c>
      <c r="BA701" s="42">
        <f>+' (1) Cap Res.2009-2010'!BA702</f>
        <v>0</v>
      </c>
      <c r="BB701" s="42">
        <f>+' (1) Cap Res.2009-2010'!BB702</f>
        <v>0</v>
      </c>
      <c r="BC701" s="42">
        <f>+' (1) Cap Res.2009-2010'!BC702</f>
        <v>0</v>
      </c>
      <c r="BD701" s="42">
        <f>+' (1) Cap Res.2009-2010'!BD702</f>
        <v>0</v>
      </c>
      <c r="BE701" s="42">
        <f>+' (1) Cap Res.2009-2010'!BE702</f>
        <v>0</v>
      </c>
    </row>
    <row r="702" spans="1:57" ht="13.5">
      <c r="A702" s="177">
        <f>+' (1) Cap Res.2009-2010'!BI703</f>
        <v>40116</v>
      </c>
      <c r="B702" s="42">
        <f>+' (1) Cap Res.2009-2010'!B703</f>
        <v>0</v>
      </c>
      <c r="C702" s="42">
        <f>+' (1) Cap Res.2009-2010'!C703</f>
        <v>0</v>
      </c>
      <c r="D702" s="42">
        <f>+' (1) Cap Res.2009-2010'!D703</f>
        <v>0</v>
      </c>
      <c r="E702" s="42">
        <f>+' (1) Cap Res.2009-2010'!E703</f>
        <v>0</v>
      </c>
      <c r="F702" s="42">
        <f>+' (1) Cap Res.2009-2010'!F703</f>
        <v>0</v>
      </c>
      <c r="G702" s="42">
        <f>+' (1) Cap Res.2009-2010'!G703</f>
        <v>0</v>
      </c>
      <c r="H702" s="42">
        <f>+' (1) Cap Res.2009-2010'!H703</f>
        <v>0</v>
      </c>
      <c r="I702" s="42">
        <f>+' (1) Cap Res.2009-2010'!I703</f>
        <v>0</v>
      </c>
      <c r="J702" s="42">
        <f>+' (1) Cap Res.2009-2010'!J703</f>
        <v>0</v>
      </c>
      <c r="K702" s="42">
        <f>+' (1) Cap Res.2009-2010'!K703</f>
        <v>0</v>
      </c>
      <c r="L702" s="42">
        <f>+' (1) Cap Res.2009-2010'!L703</f>
        <v>0</v>
      </c>
      <c r="M702" s="42">
        <f>+' (1) Cap Res.2009-2010'!M703</f>
        <v>0</v>
      </c>
      <c r="N702" s="42">
        <f>+' (1) Cap Res.2009-2010'!N703</f>
        <v>0</v>
      </c>
      <c r="O702" s="42">
        <f>+' (1) Cap Res.2009-2010'!O703</f>
        <v>0</v>
      </c>
      <c r="P702" s="42">
        <f>+' (1) Cap Res.2009-2010'!P703</f>
        <v>0</v>
      </c>
      <c r="Q702" s="42">
        <f>+' (1) Cap Res.2009-2010'!Q703</f>
        <v>0</v>
      </c>
      <c r="R702" s="42">
        <f>+' (1) Cap Res.2009-2010'!R703</f>
        <v>0</v>
      </c>
      <c r="S702" s="42">
        <f>+' (1) Cap Res.2009-2010'!S703</f>
        <v>0</v>
      </c>
      <c r="T702" s="42">
        <f>+' (1) Cap Res.2009-2010'!T703</f>
        <v>0</v>
      </c>
      <c r="U702" s="42">
        <f>+' (1) Cap Res.2009-2010'!U703</f>
        <v>0</v>
      </c>
      <c r="V702" s="42">
        <f>+' (1) Cap Res.2009-2010'!V703</f>
        <v>0</v>
      </c>
      <c r="W702" s="42">
        <f>+' (1) Cap Res.2009-2010'!W703</f>
        <v>0</v>
      </c>
      <c r="X702" s="42">
        <f>+' (1) Cap Res.2009-2010'!X703</f>
        <v>0</v>
      </c>
      <c r="Y702" s="42">
        <f>+' (1) Cap Res.2009-2010'!Y703</f>
        <v>0</v>
      </c>
      <c r="Z702" s="42">
        <f>+' (1) Cap Res.2009-2010'!Z703</f>
        <v>0</v>
      </c>
      <c r="AA702" s="42">
        <f>+' (1) Cap Res.2009-2010'!AA703</f>
        <v>0</v>
      </c>
      <c r="AB702" s="42">
        <f>+' (1) Cap Res.2009-2010'!AB703</f>
        <v>0</v>
      </c>
      <c r="AC702" s="42">
        <f>+' (1) Cap Res.2009-2010'!AC703</f>
        <v>0</v>
      </c>
      <c r="AD702" s="42">
        <f>+' (1) Cap Res.2009-2010'!AD703</f>
        <v>0</v>
      </c>
      <c r="AE702" s="42">
        <f>+' (1) Cap Res.2009-2010'!AE703</f>
        <v>0</v>
      </c>
      <c r="AF702" s="42">
        <f>+' (1) Cap Res.2009-2010'!AF703</f>
        <v>0</v>
      </c>
      <c r="AG702" s="42">
        <f>+' (1) Cap Res.2009-2010'!AG703</f>
        <v>0</v>
      </c>
      <c r="AH702" s="42">
        <f>+' (1) Cap Res.2009-2010'!AH703</f>
        <v>0</v>
      </c>
      <c r="AI702" s="42">
        <f>+' (1) Cap Res.2009-2010'!AI703</f>
        <v>0</v>
      </c>
      <c r="AJ702" s="42">
        <f>+' (1) Cap Res.2009-2010'!AJ703</f>
        <v>0</v>
      </c>
      <c r="AK702" s="42">
        <f>+' (1) Cap Res.2009-2010'!AK703</f>
        <v>0</v>
      </c>
      <c r="AL702" s="42">
        <f>+' (1) Cap Res.2009-2010'!AL703</f>
        <v>0</v>
      </c>
      <c r="AM702" s="42">
        <f>+' (1) Cap Res.2009-2010'!AM703</f>
        <v>0</v>
      </c>
      <c r="AN702" s="42">
        <f>+' (1) Cap Res.2009-2010'!AN703</f>
        <v>0</v>
      </c>
      <c r="AO702" s="42">
        <f>+' (1) Cap Res.2009-2010'!AO703</f>
        <v>0</v>
      </c>
      <c r="AP702" s="42">
        <f>+' (1) Cap Res.2009-2010'!AP703</f>
        <v>0</v>
      </c>
      <c r="AQ702" s="42">
        <f>+' (1) Cap Res.2009-2010'!AQ703</f>
        <v>0</v>
      </c>
      <c r="AR702" s="42">
        <f>+' (1) Cap Res.2009-2010'!AR703</f>
        <v>0</v>
      </c>
      <c r="AS702" s="42">
        <f>+' (1) Cap Res.2009-2010'!AS703</f>
        <v>0</v>
      </c>
      <c r="AT702" s="42">
        <f>+' (1) Cap Res.2009-2010'!AT703</f>
        <v>0</v>
      </c>
      <c r="AU702" s="42">
        <f>+' (1) Cap Res.2009-2010'!AU703</f>
        <v>0</v>
      </c>
      <c r="AV702" s="42">
        <f>+' (1) Cap Res.2009-2010'!AV703</f>
        <v>0</v>
      </c>
      <c r="AW702" s="42">
        <f>+' (1) Cap Res.2009-2010'!AW703</f>
        <v>0</v>
      </c>
      <c r="AX702" s="42">
        <f>+' (1) Cap Res.2009-2010'!AX703</f>
        <v>0</v>
      </c>
      <c r="AY702" s="42">
        <f>+' (1) Cap Res.2009-2010'!AY703</f>
        <v>-17664.47</v>
      </c>
      <c r="AZ702" s="42">
        <f>+' (1) Cap Res.2009-2010'!AZ703</f>
        <v>0</v>
      </c>
      <c r="BA702" s="42">
        <f>+' (1) Cap Res.2009-2010'!BA703</f>
        <v>0</v>
      </c>
      <c r="BB702" s="42">
        <f>+' (1) Cap Res.2009-2010'!BB703</f>
        <v>0</v>
      </c>
      <c r="BC702" s="42">
        <f>+' (1) Cap Res.2009-2010'!BC703</f>
        <v>0</v>
      </c>
      <c r="BD702" s="42">
        <f>+' (1) Cap Res.2009-2010'!BD703</f>
        <v>0</v>
      </c>
      <c r="BE702" s="42">
        <f>+' (1) Cap Res.2009-2010'!BE703</f>
        <v>0</v>
      </c>
    </row>
    <row r="703" spans="1:57" ht="13.5">
      <c r="A703" s="177">
        <f>+' (1) Cap Res.2009-2010'!BI704</f>
        <v>40116</v>
      </c>
      <c r="B703" s="42">
        <f>+' (1) Cap Res.2009-2010'!B704</f>
        <v>0</v>
      </c>
      <c r="C703" s="42">
        <f>+' (1) Cap Res.2009-2010'!C704</f>
        <v>0</v>
      </c>
      <c r="D703" s="42">
        <f>+' (1) Cap Res.2009-2010'!D704</f>
        <v>0</v>
      </c>
      <c r="E703" s="42">
        <f>+' (1) Cap Res.2009-2010'!E704</f>
        <v>0</v>
      </c>
      <c r="F703" s="42">
        <f>+' (1) Cap Res.2009-2010'!F704</f>
        <v>0</v>
      </c>
      <c r="G703" s="42">
        <f>+' (1) Cap Res.2009-2010'!G704</f>
        <v>0</v>
      </c>
      <c r="H703" s="42">
        <f>+' (1) Cap Res.2009-2010'!H704</f>
        <v>0</v>
      </c>
      <c r="I703" s="42">
        <f>+' (1) Cap Res.2009-2010'!I704</f>
        <v>0</v>
      </c>
      <c r="J703" s="42">
        <f>+' (1) Cap Res.2009-2010'!J704</f>
        <v>0</v>
      </c>
      <c r="K703" s="42">
        <f>+' (1) Cap Res.2009-2010'!K704</f>
        <v>0</v>
      </c>
      <c r="L703" s="42">
        <f>+' (1) Cap Res.2009-2010'!L704</f>
        <v>0</v>
      </c>
      <c r="M703" s="42">
        <f>+' (1) Cap Res.2009-2010'!M704</f>
        <v>0</v>
      </c>
      <c r="N703" s="42">
        <f>+' (1) Cap Res.2009-2010'!N704</f>
        <v>0</v>
      </c>
      <c r="O703" s="42">
        <f>+' (1) Cap Res.2009-2010'!O704</f>
        <v>0</v>
      </c>
      <c r="P703" s="42">
        <f>+' (1) Cap Res.2009-2010'!P704</f>
        <v>0</v>
      </c>
      <c r="Q703" s="42">
        <f>+' (1) Cap Res.2009-2010'!Q704</f>
        <v>0</v>
      </c>
      <c r="R703" s="42">
        <f>+' (1) Cap Res.2009-2010'!R704</f>
        <v>0</v>
      </c>
      <c r="S703" s="42">
        <f>+' (1) Cap Res.2009-2010'!S704</f>
        <v>0</v>
      </c>
      <c r="T703" s="42">
        <f>+' (1) Cap Res.2009-2010'!T704</f>
        <v>0</v>
      </c>
      <c r="U703" s="42">
        <f>+' (1) Cap Res.2009-2010'!U704</f>
        <v>0</v>
      </c>
      <c r="V703" s="42">
        <f>+' (1) Cap Res.2009-2010'!V704</f>
        <v>0</v>
      </c>
      <c r="W703" s="42">
        <f>+' (1) Cap Res.2009-2010'!W704</f>
        <v>0</v>
      </c>
      <c r="X703" s="42">
        <f>+' (1) Cap Res.2009-2010'!X704</f>
        <v>0</v>
      </c>
      <c r="Y703" s="42">
        <f>+' (1) Cap Res.2009-2010'!Y704</f>
        <v>0</v>
      </c>
      <c r="Z703" s="42">
        <f>+' (1) Cap Res.2009-2010'!Z704</f>
        <v>0</v>
      </c>
      <c r="AA703" s="42">
        <f>+' (1) Cap Res.2009-2010'!AA704</f>
        <v>0</v>
      </c>
      <c r="AB703" s="42">
        <f>+' (1) Cap Res.2009-2010'!AB704</f>
        <v>0</v>
      </c>
      <c r="AC703" s="42">
        <f>+' (1) Cap Res.2009-2010'!AC704</f>
        <v>0</v>
      </c>
      <c r="AD703" s="42">
        <f>+' (1) Cap Res.2009-2010'!AD704</f>
        <v>0</v>
      </c>
      <c r="AE703" s="42">
        <f>+' (1) Cap Res.2009-2010'!AE704</f>
        <v>0</v>
      </c>
      <c r="AF703" s="42">
        <f>+' (1) Cap Res.2009-2010'!AF704</f>
        <v>0</v>
      </c>
      <c r="AG703" s="42">
        <f>+' (1) Cap Res.2009-2010'!AG704</f>
        <v>0</v>
      </c>
      <c r="AH703" s="42">
        <f>+' (1) Cap Res.2009-2010'!AH704</f>
        <v>0</v>
      </c>
      <c r="AI703" s="42">
        <f>+' (1) Cap Res.2009-2010'!AI704</f>
        <v>0</v>
      </c>
      <c r="AJ703" s="42">
        <f>+' (1) Cap Res.2009-2010'!AJ704</f>
        <v>0</v>
      </c>
      <c r="AK703" s="42">
        <f>+' (1) Cap Res.2009-2010'!AK704</f>
        <v>0</v>
      </c>
      <c r="AL703" s="42">
        <f>+' (1) Cap Res.2009-2010'!AL704</f>
        <v>0</v>
      </c>
      <c r="AM703" s="42">
        <f>+' (1) Cap Res.2009-2010'!AM704</f>
        <v>0</v>
      </c>
      <c r="AN703" s="42">
        <f>+' (1) Cap Res.2009-2010'!AN704</f>
        <v>0</v>
      </c>
      <c r="AO703" s="42">
        <f>+' (1) Cap Res.2009-2010'!AO704</f>
        <v>0</v>
      </c>
      <c r="AP703" s="42">
        <f>+' (1) Cap Res.2009-2010'!AP704</f>
        <v>0</v>
      </c>
      <c r="AQ703" s="42">
        <f>+' (1) Cap Res.2009-2010'!AQ704</f>
        <v>0</v>
      </c>
      <c r="AR703" s="42">
        <f>+' (1) Cap Res.2009-2010'!AR704</f>
        <v>0</v>
      </c>
      <c r="AS703" s="42">
        <f>+' (1) Cap Res.2009-2010'!AS704</f>
        <v>0</v>
      </c>
      <c r="AT703" s="42">
        <f>+' (1) Cap Res.2009-2010'!AT704</f>
        <v>0</v>
      </c>
      <c r="AU703" s="42">
        <f>+' (1) Cap Res.2009-2010'!AU704</f>
        <v>0</v>
      </c>
      <c r="AV703" s="42">
        <f>+' (1) Cap Res.2009-2010'!AV704</f>
        <v>0</v>
      </c>
      <c r="AW703" s="42">
        <f>+' (1) Cap Res.2009-2010'!AW704</f>
        <v>0</v>
      </c>
      <c r="AX703" s="42">
        <f>+' (1) Cap Res.2009-2010'!AX704</f>
        <v>0</v>
      </c>
      <c r="AY703" s="42">
        <f>+' (1) Cap Res.2009-2010'!AY704</f>
        <v>0</v>
      </c>
      <c r="AZ703" s="42">
        <f>+' (1) Cap Res.2009-2010'!AZ704</f>
        <v>0</v>
      </c>
      <c r="BA703" s="42">
        <f>+' (1) Cap Res.2009-2010'!BA704</f>
        <v>0</v>
      </c>
      <c r="BB703" s="42">
        <f>+' (1) Cap Res.2009-2010'!BB704</f>
        <v>0</v>
      </c>
      <c r="BC703" s="42">
        <f>+' (1) Cap Res.2009-2010'!BC704</f>
        <v>0</v>
      </c>
      <c r="BD703" s="42">
        <f>+' (1) Cap Res.2009-2010'!BD704</f>
        <v>0</v>
      </c>
      <c r="BE703" s="42">
        <f>+' (1) Cap Res.2009-2010'!BE704</f>
        <v>0</v>
      </c>
    </row>
    <row r="704" spans="1:57" ht="13.5">
      <c r="A704" s="177">
        <f>+' (1) Cap Res.2009-2010'!BI705</f>
        <v>40116</v>
      </c>
      <c r="B704" s="42">
        <f>+' (1) Cap Res.2009-2010'!B705</f>
        <v>0</v>
      </c>
      <c r="C704" s="42">
        <f>+' (1) Cap Res.2009-2010'!C705</f>
        <v>0</v>
      </c>
      <c r="D704" s="42">
        <f>+' (1) Cap Res.2009-2010'!D705</f>
        <v>0</v>
      </c>
      <c r="E704" s="42">
        <f>+' (1) Cap Res.2009-2010'!E705</f>
        <v>0</v>
      </c>
      <c r="F704" s="42">
        <f>+' (1) Cap Res.2009-2010'!F705</f>
        <v>0</v>
      </c>
      <c r="G704" s="42">
        <f>+' (1) Cap Res.2009-2010'!G705</f>
        <v>0</v>
      </c>
      <c r="H704" s="42">
        <f>+' (1) Cap Res.2009-2010'!H705</f>
        <v>0</v>
      </c>
      <c r="I704" s="42">
        <f>+' (1) Cap Res.2009-2010'!I705</f>
        <v>0</v>
      </c>
      <c r="J704" s="42">
        <f>+' (1) Cap Res.2009-2010'!J705</f>
        <v>0</v>
      </c>
      <c r="K704" s="42">
        <f>+' (1) Cap Res.2009-2010'!K705</f>
        <v>0</v>
      </c>
      <c r="L704" s="42">
        <f>+' (1) Cap Res.2009-2010'!L705</f>
        <v>0</v>
      </c>
      <c r="M704" s="42">
        <f>+' (1) Cap Res.2009-2010'!M705</f>
        <v>0</v>
      </c>
      <c r="N704" s="42">
        <f>+' (1) Cap Res.2009-2010'!N705</f>
        <v>0</v>
      </c>
      <c r="O704" s="42">
        <f>+' (1) Cap Res.2009-2010'!O705</f>
        <v>0</v>
      </c>
      <c r="P704" s="42">
        <f>+' (1) Cap Res.2009-2010'!P705</f>
        <v>0</v>
      </c>
      <c r="Q704" s="42">
        <f>+' (1) Cap Res.2009-2010'!Q705</f>
        <v>0</v>
      </c>
      <c r="R704" s="42">
        <f>+' (1) Cap Res.2009-2010'!R705</f>
        <v>0</v>
      </c>
      <c r="S704" s="42">
        <f>+' (1) Cap Res.2009-2010'!S705</f>
        <v>0</v>
      </c>
      <c r="T704" s="42">
        <f>+' (1) Cap Res.2009-2010'!T705</f>
        <v>0</v>
      </c>
      <c r="U704" s="42">
        <f>+' (1) Cap Res.2009-2010'!U705</f>
        <v>0</v>
      </c>
      <c r="V704" s="42">
        <f>+' (1) Cap Res.2009-2010'!V705</f>
        <v>0</v>
      </c>
      <c r="W704" s="42">
        <f>+' (1) Cap Res.2009-2010'!W705</f>
        <v>0</v>
      </c>
      <c r="X704" s="42">
        <f>+' (1) Cap Res.2009-2010'!X705</f>
        <v>0</v>
      </c>
      <c r="Y704" s="42">
        <f>+' (1) Cap Res.2009-2010'!Y705</f>
        <v>0</v>
      </c>
      <c r="Z704" s="42">
        <f>+' (1) Cap Res.2009-2010'!Z705</f>
        <v>0</v>
      </c>
      <c r="AA704" s="42">
        <f>+' (1) Cap Res.2009-2010'!AA705</f>
        <v>0</v>
      </c>
      <c r="AB704" s="42">
        <f>+' (1) Cap Res.2009-2010'!AB705</f>
        <v>0</v>
      </c>
      <c r="AC704" s="42">
        <f>+' (1) Cap Res.2009-2010'!AC705</f>
        <v>0</v>
      </c>
      <c r="AD704" s="42">
        <f>+' (1) Cap Res.2009-2010'!AD705</f>
        <v>0</v>
      </c>
      <c r="AE704" s="42">
        <f>+' (1) Cap Res.2009-2010'!AE705</f>
        <v>0</v>
      </c>
      <c r="AF704" s="42">
        <f>+' (1) Cap Res.2009-2010'!AF705</f>
        <v>0</v>
      </c>
      <c r="AG704" s="42">
        <f>+' (1) Cap Res.2009-2010'!AG705</f>
        <v>0</v>
      </c>
      <c r="AH704" s="42">
        <f>+' (1) Cap Res.2009-2010'!AH705</f>
        <v>0</v>
      </c>
      <c r="AI704" s="42">
        <f>+' (1) Cap Res.2009-2010'!AI705</f>
        <v>0</v>
      </c>
      <c r="AJ704" s="42">
        <f>+' (1) Cap Res.2009-2010'!AJ705</f>
        <v>0</v>
      </c>
      <c r="AK704" s="42">
        <f>+' (1) Cap Res.2009-2010'!AK705</f>
        <v>0</v>
      </c>
      <c r="AL704" s="42">
        <f>+' (1) Cap Res.2009-2010'!AL705</f>
        <v>0</v>
      </c>
      <c r="AM704" s="42">
        <f>+' (1) Cap Res.2009-2010'!AM705</f>
        <v>0</v>
      </c>
      <c r="AN704" s="42">
        <f>+' (1) Cap Res.2009-2010'!AN705</f>
        <v>0</v>
      </c>
      <c r="AO704" s="42">
        <f>+' (1) Cap Res.2009-2010'!AO705</f>
        <v>0</v>
      </c>
      <c r="AP704" s="42">
        <f>+' (1) Cap Res.2009-2010'!AP705</f>
        <v>0</v>
      </c>
      <c r="AQ704" s="42">
        <f>+' (1) Cap Res.2009-2010'!AQ705</f>
        <v>0</v>
      </c>
      <c r="AR704" s="42">
        <f>+' (1) Cap Res.2009-2010'!AR705</f>
        <v>0</v>
      </c>
      <c r="AS704" s="42">
        <f>+' (1) Cap Res.2009-2010'!AS705</f>
        <v>0</v>
      </c>
      <c r="AT704" s="42">
        <f>+' (1) Cap Res.2009-2010'!AT705</f>
        <v>0</v>
      </c>
      <c r="AU704" s="42">
        <f>+' (1) Cap Res.2009-2010'!AU705</f>
        <v>0</v>
      </c>
      <c r="AV704" s="42">
        <f>+' (1) Cap Res.2009-2010'!AV705</f>
        <v>0</v>
      </c>
      <c r="AW704" s="42">
        <f>+' (1) Cap Res.2009-2010'!AW705</f>
        <v>0</v>
      </c>
      <c r="AX704" s="42">
        <f>+' (1) Cap Res.2009-2010'!AX705</f>
        <v>0</v>
      </c>
      <c r="AY704" s="42">
        <f>+' (1) Cap Res.2009-2010'!AY705</f>
        <v>0</v>
      </c>
      <c r="AZ704" s="42">
        <f>+' (1) Cap Res.2009-2010'!AZ705</f>
        <v>0</v>
      </c>
      <c r="BA704" s="42">
        <f>+' (1) Cap Res.2009-2010'!BA705</f>
        <v>0</v>
      </c>
      <c r="BB704" s="42">
        <f>+' (1) Cap Res.2009-2010'!BB705</f>
        <v>0</v>
      </c>
      <c r="BC704" s="42">
        <f>+' (1) Cap Res.2009-2010'!BC705</f>
        <v>0</v>
      </c>
      <c r="BD704" s="42">
        <f>+' (1) Cap Res.2009-2010'!BD705</f>
        <v>0</v>
      </c>
      <c r="BE704" s="42">
        <f>+' (1) Cap Res.2009-2010'!BE705</f>
        <v>0</v>
      </c>
    </row>
    <row r="705" spans="1:57" ht="13.5">
      <c r="A705" s="177">
        <f>+' (1) Cap Res.2009-2010'!BI706</f>
        <v>40130</v>
      </c>
      <c r="B705" s="42">
        <f>+' (1) Cap Res.2009-2010'!B706</f>
        <v>0</v>
      </c>
      <c r="C705" s="42">
        <f>+' (1) Cap Res.2009-2010'!C706</f>
        <v>0</v>
      </c>
      <c r="D705" s="42">
        <f>+' (1) Cap Res.2009-2010'!D706</f>
        <v>0</v>
      </c>
      <c r="E705" s="42">
        <f>+' (1) Cap Res.2009-2010'!E706</f>
        <v>0</v>
      </c>
      <c r="F705" s="42">
        <f>+' (1) Cap Res.2009-2010'!F706</f>
        <v>0</v>
      </c>
      <c r="G705" s="42">
        <f>+' (1) Cap Res.2009-2010'!G706</f>
        <v>0</v>
      </c>
      <c r="H705" s="42">
        <f>+' (1) Cap Res.2009-2010'!H706</f>
        <v>0</v>
      </c>
      <c r="I705" s="42">
        <f>+' (1) Cap Res.2009-2010'!I706</f>
        <v>0</v>
      </c>
      <c r="J705" s="42">
        <f>+' (1) Cap Res.2009-2010'!J706</f>
        <v>0</v>
      </c>
      <c r="K705" s="42">
        <f>+' (1) Cap Res.2009-2010'!K706</f>
        <v>0</v>
      </c>
      <c r="L705" s="42">
        <f>+' (1) Cap Res.2009-2010'!L706</f>
        <v>0</v>
      </c>
      <c r="M705" s="42">
        <f>+' (1) Cap Res.2009-2010'!M706</f>
        <v>0</v>
      </c>
      <c r="N705" s="42">
        <f>+' (1) Cap Res.2009-2010'!N706</f>
        <v>0</v>
      </c>
      <c r="O705" s="42">
        <f>+' (1) Cap Res.2009-2010'!O706</f>
        <v>0</v>
      </c>
      <c r="P705" s="42">
        <f>+' (1) Cap Res.2009-2010'!P706</f>
        <v>0</v>
      </c>
      <c r="Q705" s="42">
        <f>+' (1) Cap Res.2009-2010'!Q706</f>
        <v>0</v>
      </c>
      <c r="R705" s="42">
        <f>+' (1) Cap Res.2009-2010'!R706</f>
        <v>0</v>
      </c>
      <c r="S705" s="42">
        <f>+' (1) Cap Res.2009-2010'!S706</f>
        <v>0</v>
      </c>
      <c r="T705" s="42">
        <f>+' (1) Cap Res.2009-2010'!T706</f>
        <v>0</v>
      </c>
      <c r="U705" s="42">
        <f>+' (1) Cap Res.2009-2010'!U706</f>
        <v>0</v>
      </c>
      <c r="V705" s="42">
        <f>+' (1) Cap Res.2009-2010'!V706</f>
        <v>0</v>
      </c>
      <c r="W705" s="42">
        <f>+' (1) Cap Res.2009-2010'!W706</f>
        <v>0</v>
      </c>
      <c r="X705" s="42">
        <f>+' (1) Cap Res.2009-2010'!X706</f>
        <v>0</v>
      </c>
      <c r="Y705" s="42">
        <f>+' (1) Cap Res.2009-2010'!Y706</f>
        <v>0</v>
      </c>
      <c r="Z705" s="42">
        <f>+' (1) Cap Res.2009-2010'!Z706</f>
        <v>0</v>
      </c>
      <c r="AA705" s="42">
        <f>+' (1) Cap Res.2009-2010'!AA706</f>
        <v>0</v>
      </c>
      <c r="AB705" s="42">
        <f>+' (1) Cap Res.2009-2010'!AB706</f>
        <v>0</v>
      </c>
      <c r="AC705" s="42">
        <f>+' (1) Cap Res.2009-2010'!AC706</f>
        <v>0</v>
      </c>
      <c r="AD705" s="42">
        <f>+' (1) Cap Res.2009-2010'!AD706</f>
        <v>0</v>
      </c>
      <c r="AE705" s="42">
        <f>+' (1) Cap Res.2009-2010'!AE706</f>
        <v>0</v>
      </c>
      <c r="AF705" s="42">
        <f>+' (1) Cap Res.2009-2010'!AF706</f>
        <v>0</v>
      </c>
      <c r="AG705" s="42">
        <f>+' (1) Cap Res.2009-2010'!AG706</f>
        <v>0</v>
      </c>
      <c r="AH705" s="42">
        <f>+' (1) Cap Res.2009-2010'!AH706</f>
        <v>0</v>
      </c>
      <c r="AI705" s="42">
        <f>+' (1) Cap Res.2009-2010'!AI706</f>
        <v>0</v>
      </c>
      <c r="AJ705" s="42">
        <f>+' (1) Cap Res.2009-2010'!AJ706</f>
        <v>0</v>
      </c>
      <c r="AK705" s="42">
        <f>+' (1) Cap Res.2009-2010'!AK706</f>
        <v>0</v>
      </c>
      <c r="AL705" s="42">
        <f>+' (1) Cap Res.2009-2010'!AL706</f>
        <v>0</v>
      </c>
      <c r="AM705" s="42">
        <f>+' (1) Cap Res.2009-2010'!AM706</f>
        <v>0</v>
      </c>
      <c r="AN705" s="42">
        <f>+' (1) Cap Res.2009-2010'!AN706</f>
        <v>0</v>
      </c>
      <c r="AO705" s="42">
        <f>+' (1) Cap Res.2009-2010'!AO706</f>
        <v>0</v>
      </c>
      <c r="AP705" s="42">
        <f>+' (1) Cap Res.2009-2010'!AP706</f>
        <v>0</v>
      </c>
      <c r="AQ705" s="42">
        <f>+' (1) Cap Res.2009-2010'!AQ706</f>
        <v>0</v>
      </c>
      <c r="AR705" s="42">
        <f>+' (1) Cap Res.2009-2010'!AR706</f>
        <v>0</v>
      </c>
      <c r="AS705" s="42">
        <f>+' (1) Cap Res.2009-2010'!AS706</f>
        <v>0</v>
      </c>
      <c r="AT705" s="42">
        <f>+' (1) Cap Res.2009-2010'!AT706</f>
        <v>0</v>
      </c>
      <c r="AU705" s="42">
        <f>+' (1) Cap Res.2009-2010'!AU706</f>
        <v>0</v>
      </c>
      <c r="AV705" s="42">
        <f>+' (1) Cap Res.2009-2010'!AV706</f>
        <v>0</v>
      </c>
      <c r="AW705" s="42">
        <f>+' (1) Cap Res.2009-2010'!AW706</f>
        <v>0</v>
      </c>
      <c r="AX705" s="42">
        <f>+' (1) Cap Res.2009-2010'!AX706</f>
        <v>0</v>
      </c>
      <c r="AY705" s="42">
        <f>+' (1) Cap Res.2009-2010'!AY706</f>
        <v>0</v>
      </c>
      <c r="AZ705" s="42">
        <f>+' (1) Cap Res.2009-2010'!AZ706</f>
        <v>0</v>
      </c>
      <c r="BA705" s="42">
        <f>+' (1) Cap Res.2009-2010'!BA706</f>
        <v>5100</v>
      </c>
      <c r="BB705" s="42">
        <f>+' (1) Cap Res.2009-2010'!BB706</f>
        <v>0</v>
      </c>
      <c r="BC705" s="42">
        <f>+' (1) Cap Res.2009-2010'!BC706</f>
        <v>0</v>
      </c>
      <c r="BD705" s="42">
        <f>+' (1) Cap Res.2009-2010'!BD706</f>
        <v>0</v>
      </c>
      <c r="BE705" s="42">
        <f>+' (1) Cap Res.2009-2010'!BE706</f>
        <v>0</v>
      </c>
    </row>
    <row r="706" spans="1:57" ht="13.5">
      <c r="A706" s="177">
        <f>+' (1) Cap Res.2009-2010'!BI707</f>
        <v>40146</v>
      </c>
      <c r="B706" s="42">
        <f>+' (1) Cap Res.2009-2010'!B707</f>
        <v>0</v>
      </c>
      <c r="C706" s="42">
        <f>+' (1) Cap Res.2009-2010'!C707</f>
        <v>0</v>
      </c>
      <c r="D706" s="42">
        <f>+' (1) Cap Res.2009-2010'!D707</f>
        <v>0</v>
      </c>
      <c r="E706" s="42">
        <f>+' (1) Cap Res.2009-2010'!E707</f>
        <v>0</v>
      </c>
      <c r="F706" s="42">
        <f>+' (1) Cap Res.2009-2010'!F707</f>
        <v>0</v>
      </c>
      <c r="G706" s="42">
        <f>+' (1) Cap Res.2009-2010'!G707</f>
        <v>0</v>
      </c>
      <c r="H706" s="42">
        <f>+' (1) Cap Res.2009-2010'!H707</f>
        <v>0</v>
      </c>
      <c r="I706" s="42">
        <f>+' (1) Cap Res.2009-2010'!I707</f>
        <v>0</v>
      </c>
      <c r="J706" s="42">
        <f>+' (1) Cap Res.2009-2010'!J707</f>
        <v>0</v>
      </c>
      <c r="K706" s="42">
        <f>+' (1) Cap Res.2009-2010'!K707</f>
        <v>0</v>
      </c>
      <c r="L706" s="42">
        <f>+' (1) Cap Res.2009-2010'!L707</f>
        <v>0</v>
      </c>
      <c r="M706" s="42">
        <f>+' (1) Cap Res.2009-2010'!M707</f>
        <v>0</v>
      </c>
      <c r="N706" s="42">
        <f>+' (1) Cap Res.2009-2010'!N707</f>
        <v>0</v>
      </c>
      <c r="O706" s="42">
        <f>+' (1) Cap Res.2009-2010'!O707</f>
        <v>0</v>
      </c>
      <c r="P706" s="42">
        <f>+' (1) Cap Res.2009-2010'!P707</f>
        <v>0</v>
      </c>
      <c r="Q706" s="42">
        <f>+' (1) Cap Res.2009-2010'!Q707</f>
        <v>0</v>
      </c>
      <c r="R706" s="42">
        <f>+' (1) Cap Res.2009-2010'!R707</f>
        <v>0</v>
      </c>
      <c r="S706" s="42">
        <f>+' (1) Cap Res.2009-2010'!S707</f>
        <v>0</v>
      </c>
      <c r="T706" s="42">
        <f>+' (1) Cap Res.2009-2010'!T707</f>
        <v>0</v>
      </c>
      <c r="U706" s="42">
        <f>+' (1) Cap Res.2009-2010'!U707</f>
        <v>0</v>
      </c>
      <c r="V706" s="42">
        <f>+' (1) Cap Res.2009-2010'!V707</f>
        <v>0</v>
      </c>
      <c r="W706" s="42">
        <f>+' (1) Cap Res.2009-2010'!W707</f>
        <v>0</v>
      </c>
      <c r="X706" s="42">
        <f>+' (1) Cap Res.2009-2010'!X707</f>
        <v>0</v>
      </c>
      <c r="Y706" s="42">
        <f>+' (1) Cap Res.2009-2010'!Y707</f>
        <v>0</v>
      </c>
      <c r="Z706" s="42">
        <f>+' (1) Cap Res.2009-2010'!Z707</f>
        <v>0</v>
      </c>
      <c r="AA706" s="42">
        <f>+' (1) Cap Res.2009-2010'!AA707</f>
        <v>0</v>
      </c>
      <c r="AB706" s="42">
        <f>+' (1) Cap Res.2009-2010'!AB707</f>
        <v>0</v>
      </c>
      <c r="AC706" s="42">
        <f>+' (1) Cap Res.2009-2010'!AC707</f>
        <v>0</v>
      </c>
      <c r="AD706" s="42">
        <f>+' (1) Cap Res.2009-2010'!AD707</f>
        <v>0</v>
      </c>
      <c r="AE706" s="42">
        <f>+' (1) Cap Res.2009-2010'!AE707</f>
        <v>0</v>
      </c>
      <c r="AF706" s="42">
        <f>+' (1) Cap Res.2009-2010'!AF707</f>
        <v>0</v>
      </c>
      <c r="AG706" s="42">
        <f>+' (1) Cap Res.2009-2010'!AG707</f>
        <v>0</v>
      </c>
      <c r="AH706" s="42">
        <f>+' (1) Cap Res.2009-2010'!AH707</f>
        <v>0</v>
      </c>
      <c r="AI706" s="42">
        <f>+' (1) Cap Res.2009-2010'!AI707</f>
        <v>0</v>
      </c>
      <c r="AJ706" s="42">
        <f>+' (1) Cap Res.2009-2010'!AJ707</f>
        <v>0</v>
      </c>
      <c r="AK706" s="42">
        <f>+' (1) Cap Res.2009-2010'!AK707</f>
        <v>0</v>
      </c>
      <c r="AL706" s="42">
        <f>+' (1) Cap Res.2009-2010'!AL707</f>
        <v>0</v>
      </c>
      <c r="AM706" s="42">
        <f>+' (1) Cap Res.2009-2010'!AM707</f>
        <v>0</v>
      </c>
      <c r="AN706" s="42">
        <f>+' (1) Cap Res.2009-2010'!AN707</f>
        <v>0</v>
      </c>
      <c r="AO706" s="42">
        <f>+' (1) Cap Res.2009-2010'!AO707</f>
        <v>0</v>
      </c>
      <c r="AP706" s="42">
        <f>+' (1) Cap Res.2009-2010'!AP707</f>
        <v>0</v>
      </c>
      <c r="AQ706" s="42">
        <f>+' (1) Cap Res.2009-2010'!AQ707</f>
        <v>0</v>
      </c>
      <c r="AR706" s="42">
        <f>+' (1) Cap Res.2009-2010'!AR707</f>
        <v>0</v>
      </c>
      <c r="AS706" s="42">
        <f>+' (1) Cap Res.2009-2010'!AS707</f>
        <v>0</v>
      </c>
      <c r="AT706" s="42">
        <f>+' (1) Cap Res.2009-2010'!AT707</f>
        <v>0</v>
      </c>
      <c r="AU706" s="42">
        <f>+' (1) Cap Res.2009-2010'!AU707</f>
        <v>0</v>
      </c>
      <c r="AV706" s="42">
        <f>+' (1) Cap Res.2009-2010'!AV707</f>
        <v>0</v>
      </c>
      <c r="AW706" s="42">
        <f>+' (1) Cap Res.2009-2010'!AW707</f>
        <v>0</v>
      </c>
      <c r="AX706" s="42">
        <f>+' (1) Cap Res.2009-2010'!AX707</f>
        <v>0</v>
      </c>
      <c r="AY706" s="42">
        <f>+' (1) Cap Res.2009-2010'!AY707</f>
        <v>0</v>
      </c>
      <c r="AZ706" s="42">
        <f>+' (1) Cap Res.2009-2010'!AZ707</f>
        <v>0</v>
      </c>
      <c r="BA706" s="42">
        <f>+' (1) Cap Res.2009-2010'!BA707</f>
        <v>0</v>
      </c>
      <c r="BB706" s="42">
        <f>+' (1) Cap Res.2009-2010'!BB707</f>
        <v>0</v>
      </c>
      <c r="BC706" s="42">
        <f>+' (1) Cap Res.2009-2010'!BC707</f>
        <v>0</v>
      </c>
      <c r="BD706" s="42">
        <f>+' (1) Cap Res.2009-2010'!BD707</f>
        <v>0</v>
      </c>
      <c r="BE706" s="42">
        <f>+' (1) Cap Res.2009-2010'!BE707</f>
        <v>0</v>
      </c>
    </row>
    <row r="707" spans="1:57" ht="13.5">
      <c r="A707" s="177">
        <f>+' (1) Cap Res.2009-2010'!BI708</f>
        <v>40146</v>
      </c>
      <c r="B707" s="42">
        <f>+' (1) Cap Res.2009-2010'!B708</f>
        <v>0</v>
      </c>
      <c r="C707" s="42">
        <f>+' (1) Cap Res.2009-2010'!C708</f>
        <v>0</v>
      </c>
      <c r="D707" s="42">
        <f>+' (1) Cap Res.2009-2010'!D708</f>
        <v>0</v>
      </c>
      <c r="E707" s="42">
        <f>+' (1) Cap Res.2009-2010'!E708</f>
        <v>0</v>
      </c>
      <c r="F707" s="42">
        <f>+' (1) Cap Res.2009-2010'!F708</f>
        <v>0</v>
      </c>
      <c r="G707" s="42">
        <f>+' (1) Cap Res.2009-2010'!G708</f>
        <v>0</v>
      </c>
      <c r="H707" s="42">
        <f>+' (1) Cap Res.2009-2010'!H708</f>
        <v>0</v>
      </c>
      <c r="I707" s="42">
        <f>+' (1) Cap Res.2009-2010'!I708</f>
        <v>0</v>
      </c>
      <c r="J707" s="42">
        <f>+' (1) Cap Res.2009-2010'!J708</f>
        <v>0</v>
      </c>
      <c r="K707" s="42">
        <f>+' (1) Cap Res.2009-2010'!K708</f>
        <v>0</v>
      </c>
      <c r="L707" s="42">
        <f>+' (1) Cap Res.2009-2010'!L708</f>
        <v>0</v>
      </c>
      <c r="M707" s="42">
        <f>+' (1) Cap Res.2009-2010'!M708</f>
        <v>0</v>
      </c>
      <c r="N707" s="42">
        <f>+' (1) Cap Res.2009-2010'!N708</f>
        <v>0</v>
      </c>
      <c r="O707" s="42">
        <f>+' (1) Cap Res.2009-2010'!O708</f>
        <v>0</v>
      </c>
      <c r="P707" s="42">
        <f>+' (1) Cap Res.2009-2010'!P708</f>
        <v>0</v>
      </c>
      <c r="Q707" s="42">
        <f>+' (1) Cap Res.2009-2010'!Q708</f>
        <v>0</v>
      </c>
      <c r="R707" s="42">
        <f>+' (1) Cap Res.2009-2010'!R708</f>
        <v>0</v>
      </c>
      <c r="S707" s="42">
        <f>+' (1) Cap Res.2009-2010'!S708</f>
        <v>0</v>
      </c>
      <c r="T707" s="42">
        <f>+' (1) Cap Res.2009-2010'!T708</f>
        <v>0</v>
      </c>
      <c r="U707" s="42">
        <f>+' (1) Cap Res.2009-2010'!U708</f>
        <v>0</v>
      </c>
      <c r="V707" s="42">
        <f>+' (1) Cap Res.2009-2010'!V708</f>
        <v>0</v>
      </c>
      <c r="W707" s="42">
        <f>+' (1) Cap Res.2009-2010'!W708</f>
        <v>0</v>
      </c>
      <c r="X707" s="42">
        <f>+' (1) Cap Res.2009-2010'!X708</f>
        <v>0</v>
      </c>
      <c r="Y707" s="42">
        <f>+' (1) Cap Res.2009-2010'!Y708</f>
        <v>0</v>
      </c>
      <c r="Z707" s="42">
        <f>+' (1) Cap Res.2009-2010'!Z708</f>
        <v>0</v>
      </c>
      <c r="AA707" s="42">
        <f>+' (1) Cap Res.2009-2010'!AA708</f>
        <v>0</v>
      </c>
      <c r="AB707" s="42">
        <f>+' (1) Cap Res.2009-2010'!AB708</f>
        <v>0</v>
      </c>
      <c r="AC707" s="42">
        <f>+' (1) Cap Res.2009-2010'!AC708</f>
        <v>0</v>
      </c>
      <c r="AD707" s="42">
        <f>+' (1) Cap Res.2009-2010'!AD708</f>
        <v>0</v>
      </c>
      <c r="AE707" s="42">
        <f>+' (1) Cap Res.2009-2010'!AE708</f>
        <v>0</v>
      </c>
      <c r="AF707" s="42">
        <f>+' (1) Cap Res.2009-2010'!AF708</f>
        <v>0</v>
      </c>
      <c r="AG707" s="42">
        <f>+' (1) Cap Res.2009-2010'!AG708</f>
        <v>0</v>
      </c>
      <c r="AH707" s="42">
        <f>+' (1) Cap Res.2009-2010'!AH708</f>
        <v>0</v>
      </c>
      <c r="AI707" s="42">
        <f>+' (1) Cap Res.2009-2010'!AI708</f>
        <v>0</v>
      </c>
      <c r="AJ707" s="42">
        <f>+' (1) Cap Res.2009-2010'!AJ708</f>
        <v>0</v>
      </c>
      <c r="AK707" s="42">
        <f>+' (1) Cap Res.2009-2010'!AK708</f>
        <v>0</v>
      </c>
      <c r="AL707" s="42">
        <f>+' (1) Cap Res.2009-2010'!AL708</f>
        <v>0</v>
      </c>
      <c r="AM707" s="42">
        <f>+' (1) Cap Res.2009-2010'!AM708</f>
        <v>0</v>
      </c>
      <c r="AN707" s="42">
        <f>+' (1) Cap Res.2009-2010'!AN708</f>
        <v>0</v>
      </c>
      <c r="AO707" s="42">
        <f>+' (1) Cap Res.2009-2010'!AO708</f>
        <v>0</v>
      </c>
      <c r="AP707" s="42">
        <f>+' (1) Cap Res.2009-2010'!AP708</f>
        <v>0</v>
      </c>
      <c r="AQ707" s="42">
        <f>+' (1) Cap Res.2009-2010'!AQ708</f>
        <v>0</v>
      </c>
      <c r="AR707" s="42">
        <f>+' (1) Cap Res.2009-2010'!AR708</f>
        <v>0</v>
      </c>
      <c r="AS707" s="42">
        <f>+' (1) Cap Res.2009-2010'!AS708</f>
        <v>0</v>
      </c>
      <c r="AT707" s="42">
        <f>+' (1) Cap Res.2009-2010'!AT708</f>
        <v>0</v>
      </c>
      <c r="AU707" s="42">
        <f>+' (1) Cap Res.2009-2010'!AU708</f>
        <v>0</v>
      </c>
      <c r="AV707" s="42">
        <f>+' (1) Cap Res.2009-2010'!AV708</f>
        <v>0</v>
      </c>
      <c r="AW707" s="42">
        <f>+' (1) Cap Res.2009-2010'!AW708</f>
        <v>0</v>
      </c>
      <c r="AX707" s="42">
        <f>+' (1) Cap Res.2009-2010'!AX708</f>
        <v>0</v>
      </c>
      <c r="AY707" s="42">
        <f>+' (1) Cap Res.2009-2010'!AY708</f>
        <v>0</v>
      </c>
      <c r="AZ707" s="42">
        <f>+' (1) Cap Res.2009-2010'!AZ708</f>
        <v>0</v>
      </c>
      <c r="BA707" s="42">
        <f>+' (1) Cap Res.2009-2010'!BA708</f>
        <v>0</v>
      </c>
      <c r="BB707" s="42">
        <f>+' (1) Cap Res.2009-2010'!BB708</f>
        <v>0</v>
      </c>
      <c r="BC707" s="42">
        <f>+' (1) Cap Res.2009-2010'!BC708</f>
        <v>0</v>
      </c>
      <c r="BD707" s="42">
        <f>+' (1) Cap Res.2009-2010'!BD708</f>
        <v>0</v>
      </c>
      <c r="BE707" s="42">
        <f>+' (1) Cap Res.2009-2010'!BE708</f>
        <v>0</v>
      </c>
    </row>
    <row r="708" spans="1:57" ht="13.5">
      <c r="A708" s="177">
        <f>+' (1) Cap Res.2009-2010'!BI709</f>
        <v>40152</v>
      </c>
      <c r="B708" s="42">
        <f>+' (1) Cap Res.2009-2010'!B709</f>
        <v>0</v>
      </c>
      <c r="C708" s="42">
        <f>+' (1) Cap Res.2009-2010'!C709</f>
        <v>0</v>
      </c>
      <c r="D708" s="42">
        <f>+' (1) Cap Res.2009-2010'!D709</f>
        <v>0</v>
      </c>
      <c r="E708" s="42">
        <f>+' (1) Cap Res.2009-2010'!E709</f>
        <v>0</v>
      </c>
      <c r="F708" s="42">
        <f>+' (1) Cap Res.2009-2010'!F709</f>
        <v>0</v>
      </c>
      <c r="G708" s="42">
        <f>+' (1) Cap Res.2009-2010'!G709</f>
        <v>0</v>
      </c>
      <c r="H708" s="42">
        <f>+' (1) Cap Res.2009-2010'!H709</f>
        <v>0</v>
      </c>
      <c r="I708" s="42">
        <f>+' (1) Cap Res.2009-2010'!I709</f>
        <v>0</v>
      </c>
      <c r="J708" s="42">
        <f>+' (1) Cap Res.2009-2010'!J709</f>
        <v>0</v>
      </c>
      <c r="K708" s="42">
        <f>+' (1) Cap Res.2009-2010'!K709</f>
        <v>0</v>
      </c>
      <c r="L708" s="42">
        <f>+' (1) Cap Res.2009-2010'!L709</f>
        <v>0</v>
      </c>
      <c r="M708" s="42">
        <f>+' (1) Cap Res.2009-2010'!M709</f>
        <v>0</v>
      </c>
      <c r="N708" s="42">
        <f>+' (1) Cap Res.2009-2010'!N709</f>
        <v>0</v>
      </c>
      <c r="O708" s="42">
        <f>+' (1) Cap Res.2009-2010'!O709</f>
        <v>0</v>
      </c>
      <c r="P708" s="42">
        <f>+' (1) Cap Res.2009-2010'!P709</f>
        <v>0</v>
      </c>
      <c r="Q708" s="42">
        <f>+' (1) Cap Res.2009-2010'!Q709</f>
        <v>0</v>
      </c>
      <c r="R708" s="42">
        <f>+' (1) Cap Res.2009-2010'!R709</f>
        <v>0</v>
      </c>
      <c r="S708" s="42">
        <f>+' (1) Cap Res.2009-2010'!S709</f>
        <v>0</v>
      </c>
      <c r="T708" s="42">
        <f>+' (1) Cap Res.2009-2010'!T709</f>
        <v>0</v>
      </c>
      <c r="U708" s="42">
        <f>+' (1) Cap Res.2009-2010'!U709</f>
        <v>0</v>
      </c>
      <c r="V708" s="42">
        <f>+' (1) Cap Res.2009-2010'!V709</f>
        <v>0</v>
      </c>
      <c r="W708" s="42">
        <f>+' (1) Cap Res.2009-2010'!W709</f>
        <v>0</v>
      </c>
      <c r="X708" s="42">
        <f>+' (1) Cap Res.2009-2010'!X709</f>
        <v>0</v>
      </c>
      <c r="Y708" s="42">
        <f>+' (1) Cap Res.2009-2010'!Y709</f>
        <v>0</v>
      </c>
      <c r="Z708" s="42">
        <f>+' (1) Cap Res.2009-2010'!Z709</f>
        <v>0</v>
      </c>
      <c r="AA708" s="42">
        <f>+' (1) Cap Res.2009-2010'!AA709</f>
        <v>0</v>
      </c>
      <c r="AB708" s="42">
        <f>+' (1) Cap Res.2009-2010'!AB709</f>
        <v>0</v>
      </c>
      <c r="AC708" s="42">
        <f>+' (1) Cap Res.2009-2010'!AC709</f>
        <v>0</v>
      </c>
      <c r="AD708" s="42">
        <f>+' (1) Cap Res.2009-2010'!AD709</f>
        <v>0</v>
      </c>
      <c r="AE708" s="42">
        <f>+' (1) Cap Res.2009-2010'!AE709</f>
        <v>0</v>
      </c>
      <c r="AF708" s="42">
        <f>+' (1) Cap Res.2009-2010'!AF709</f>
        <v>0</v>
      </c>
      <c r="AG708" s="42">
        <f>+' (1) Cap Res.2009-2010'!AG709</f>
        <v>0</v>
      </c>
      <c r="AH708" s="42">
        <f>+' (1) Cap Res.2009-2010'!AH709</f>
        <v>0</v>
      </c>
      <c r="AI708" s="42">
        <f>+' (1) Cap Res.2009-2010'!AI709</f>
        <v>0</v>
      </c>
      <c r="AJ708" s="42">
        <f>+' (1) Cap Res.2009-2010'!AJ709</f>
        <v>0</v>
      </c>
      <c r="AK708" s="42">
        <f>+' (1) Cap Res.2009-2010'!AK709</f>
        <v>0</v>
      </c>
      <c r="AL708" s="42">
        <f>+' (1) Cap Res.2009-2010'!AL709</f>
        <v>0</v>
      </c>
      <c r="AM708" s="42">
        <f>+' (1) Cap Res.2009-2010'!AM709</f>
        <v>0</v>
      </c>
      <c r="AN708" s="42">
        <f>+' (1) Cap Res.2009-2010'!AN709</f>
        <v>0</v>
      </c>
      <c r="AO708" s="42">
        <f>+' (1) Cap Res.2009-2010'!AO709</f>
        <v>0</v>
      </c>
      <c r="AP708" s="42">
        <f>+' (1) Cap Res.2009-2010'!AP709</f>
        <v>0</v>
      </c>
      <c r="AQ708" s="42">
        <f>+' (1) Cap Res.2009-2010'!AQ709</f>
        <v>0</v>
      </c>
      <c r="AR708" s="42">
        <f>+' (1) Cap Res.2009-2010'!AR709</f>
        <v>0</v>
      </c>
      <c r="AS708" s="42">
        <f>+' (1) Cap Res.2009-2010'!AS709</f>
        <v>0</v>
      </c>
      <c r="AT708" s="42">
        <f>+' (1) Cap Res.2009-2010'!AT709</f>
        <v>0</v>
      </c>
      <c r="AU708" s="42">
        <f>+' (1) Cap Res.2009-2010'!AU709</f>
        <v>0</v>
      </c>
      <c r="AV708" s="42">
        <f>+' (1) Cap Res.2009-2010'!AV709</f>
        <v>0</v>
      </c>
      <c r="AW708" s="42">
        <f>+' (1) Cap Res.2009-2010'!AW709</f>
        <v>0</v>
      </c>
      <c r="AX708" s="42">
        <f>+' (1) Cap Res.2009-2010'!AX709</f>
        <v>0</v>
      </c>
      <c r="AY708" s="42">
        <f>+' (1) Cap Res.2009-2010'!AY709</f>
        <v>-200</v>
      </c>
      <c r="AZ708" s="42">
        <f>+' (1) Cap Res.2009-2010'!AZ709</f>
        <v>0</v>
      </c>
      <c r="BA708" s="42">
        <f>+' (1) Cap Res.2009-2010'!BA709</f>
        <v>0</v>
      </c>
      <c r="BB708" s="42">
        <f>+' (1) Cap Res.2009-2010'!BB709</f>
        <v>0</v>
      </c>
      <c r="BC708" s="42">
        <f>+' (1) Cap Res.2009-2010'!BC709</f>
        <v>0</v>
      </c>
      <c r="BD708" s="42">
        <f>+' (1) Cap Res.2009-2010'!BD709</f>
        <v>0</v>
      </c>
      <c r="BE708" s="42">
        <f>+' (1) Cap Res.2009-2010'!BE709</f>
        <v>0</v>
      </c>
    </row>
    <row r="709" spans="1:57" ht="13.5">
      <c r="A709" s="177">
        <f>+' (1) Cap Res.2009-2010'!BI710</f>
        <v>40177</v>
      </c>
      <c r="B709" s="42">
        <f>+' (1) Cap Res.2009-2010'!B710</f>
        <v>0</v>
      </c>
      <c r="C709" s="42">
        <f>+' (1) Cap Res.2009-2010'!C710</f>
        <v>0</v>
      </c>
      <c r="D709" s="42">
        <f>+' (1) Cap Res.2009-2010'!D710</f>
        <v>0</v>
      </c>
      <c r="E709" s="42">
        <f>+' (1) Cap Res.2009-2010'!E710</f>
        <v>0</v>
      </c>
      <c r="F709" s="42">
        <f>+' (1) Cap Res.2009-2010'!F710</f>
        <v>0</v>
      </c>
      <c r="G709" s="42">
        <f>+' (1) Cap Res.2009-2010'!G710</f>
        <v>0</v>
      </c>
      <c r="H709" s="42">
        <f>+' (1) Cap Res.2009-2010'!H710</f>
        <v>0</v>
      </c>
      <c r="I709" s="42">
        <f>+' (1) Cap Res.2009-2010'!I710</f>
        <v>0</v>
      </c>
      <c r="J709" s="42">
        <f>+' (1) Cap Res.2009-2010'!J710</f>
        <v>0</v>
      </c>
      <c r="K709" s="42">
        <f>+' (1) Cap Res.2009-2010'!K710</f>
        <v>0</v>
      </c>
      <c r="L709" s="42">
        <f>+' (1) Cap Res.2009-2010'!L710</f>
        <v>0</v>
      </c>
      <c r="M709" s="42">
        <f>+' (1) Cap Res.2009-2010'!M710</f>
        <v>0</v>
      </c>
      <c r="N709" s="42">
        <f>+' (1) Cap Res.2009-2010'!N710</f>
        <v>0</v>
      </c>
      <c r="O709" s="42">
        <f>+' (1) Cap Res.2009-2010'!O710</f>
        <v>0</v>
      </c>
      <c r="P709" s="42">
        <f>+' (1) Cap Res.2009-2010'!P710</f>
        <v>0</v>
      </c>
      <c r="Q709" s="42">
        <f>+' (1) Cap Res.2009-2010'!Q710</f>
        <v>0</v>
      </c>
      <c r="R709" s="42">
        <f>+' (1) Cap Res.2009-2010'!R710</f>
        <v>0</v>
      </c>
      <c r="S709" s="42">
        <f>+' (1) Cap Res.2009-2010'!S710</f>
        <v>0</v>
      </c>
      <c r="T709" s="42">
        <f>+' (1) Cap Res.2009-2010'!T710</f>
        <v>0</v>
      </c>
      <c r="U709" s="42">
        <f>+' (1) Cap Res.2009-2010'!U710</f>
        <v>0</v>
      </c>
      <c r="V709" s="42">
        <f>+' (1) Cap Res.2009-2010'!V710</f>
        <v>0</v>
      </c>
      <c r="W709" s="42">
        <f>+' (1) Cap Res.2009-2010'!W710</f>
        <v>0</v>
      </c>
      <c r="X709" s="42">
        <f>+' (1) Cap Res.2009-2010'!X710</f>
        <v>0</v>
      </c>
      <c r="Y709" s="42">
        <f>+' (1) Cap Res.2009-2010'!Y710</f>
        <v>0</v>
      </c>
      <c r="Z709" s="42">
        <f>+' (1) Cap Res.2009-2010'!Z710</f>
        <v>0</v>
      </c>
      <c r="AA709" s="42">
        <f>+' (1) Cap Res.2009-2010'!AA710</f>
        <v>0</v>
      </c>
      <c r="AB709" s="42">
        <f>+' (1) Cap Res.2009-2010'!AB710</f>
        <v>0</v>
      </c>
      <c r="AC709" s="42">
        <f>+' (1) Cap Res.2009-2010'!AC710</f>
        <v>0</v>
      </c>
      <c r="AD709" s="42">
        <f>+' (1) Cap Res.2009-2010'!AD710</f>
        <v>0</v>
      </c>
      <c r="AE709" s="42">
        <f>+' (1) Cap Res.2009-2010'!AE710</f>
        <v>0</v>
      </c>
      <c r="AF709" s="42">
        <f>+' (1) Cap Res.2009-2010'!AF710</f>
        <v>0</v>
      </c>
      <c r="AG709" s="42">
        <f>+' (1) Cap Res.2009-2010'!AG710</f>
        <v>0</v>
      </c>
      <c r="AH709" s="42">
        <f>+' (1) Cap Res.2009-2010'!AH710</f>
        <v>0</v>
      </c>
      <c r="AI709" s="42">
        <f>+' (1) Cap Res.2009-2010'!AI710</f>
        <v>0</v>
      </c>
      <c r="AJ709" s="42">
        <f>+' (1) Cap Res.2009-2010'!AJ710</f>
        <v>0</v>
      </c>
      <c r="AK709" s="42">
        <f>+' (1) Cap Res.2009-2010'!AK710</f>
        <v>0</v>
      </c>
      <c r="AL709" s="42">
        <f>+' (1) Cap Res.2009-2010'!AL710</f>
        <v>0</v>
      </c>
      <c r="AM709" s="42">
        <f>+' (1) Cap Res.2009-2010'!AM710</f>
        <v>0</v>
      </c>
      <c r="AN709" s="42">
        <f>+' (1) Cap Res.2009-2010'!AN710</f>
        <v>0</v>
      </c>
      <c r="AO709" s="42">
        <f>+' (1) Cap Res.2009-2010'!AO710</f>
        <v>0</v>
      </c>
      <c r="AP709" s="42">
        <f>+' (1) Cap Res.2009-2010'!AP710</f>
        <v>0</v>
      </c>
      <c r="AQ709" s="42">
        <f>+' (1) Cap Res.2009-2010'!AQ710</f>
        <v>0</v>
      </c>
      <c r="AR709" s="42">
        <f>+' (1) Cap Res.2009-2010'!AR710</f>
        <v>0</v>
      </c>
      <c r="AS709" s="42">
        <f>+' (1) Cap Res.2009-2010'!AS710</f>
        <v>0</v>
      </c>
      <c r="AT709" s="42">
        <f>+' (1) Cap Res.2009-2010'!AT710</f>
        <v>0</v>
      </c>
      <c r="AU709" s="42">
        <f>+' (1) Cap Res.2009-2010'!AU710</f>
        <v>0</v>
      </c>
      <c r="AV709" s="42">
        <f>+' (1) Cap Res.2009-2010'!AV710</f>
        <v>0</v>
      </c>
      <c r="AW709" s="42">
        <f>+' (1) Cap Res.2009-2010'!AW710</f>
        <v>0</v>
      </c>
      <c r="AX709" s="42">
        <f>+' (1) Cap Res.2009-2010'!AX710</f>
        <v>0</v>
      </c>
      <c r="AY709" s="42">
        <f>+' (1) Cap Res.2009-2010'!AY710</f>
        <v>0</v>
      </c>
      <c r="AZ709" s="42">
        <f>+' (1) Cap Res.2009-2010'!AZ710</f>
        <v>0</v>
      </c>
      <c r="BA709" s="42">
        <f>+' (1) Cap Res.2009-2010'!BA710</f>
        <v>0</v>
      </c>
      <c r="BB709" s="42">
        <f>+' (1) Cap Res.2009-2010'!BB710</f>
        <v>0</v>
      </c>
      <c r="BC709" s="42">
        <f>+' (1) Cap Res.2009-2010'!BC710</f>
        <v>0</v>
      </c>
      <c r="BD709" s="42">
        <f>+' (1) Cap Res.2009-2010'!BD710</f>
        <v>0</v>
      </c>
      <c r="BE709" s="42">
        <f>+' (1) Cap Res.2009-2010'!BE710</f>
        <v>0</v>
      </c>
    </row>
    <row r="710" spans="1:57" ht="13.5">
      <c r="A710" s="177">
        <f>+' (1) Cap Res.2009-2010'!BI711</f>
        <v>40177</v>
      </c>
      <c r="B710" s="42">
        <f>+' (1) Cap Res.2009-2010'!B711</f>
        <v>0</v>
      </c>
      <c r="C710" s="42">
        <f>+' (1) Cap Res.2009-2010'!C711</f>
        <v>0</v>
      </c>
      <c r="D710" s="42">
        <f>+' (1) Cap Res.2009-2010'!D711</f>
        <v>0</v>
      </c>
      <c r="E710" s="42">
        <f>+' (1) Cap Res.2009-2010'!E711</f>
        <v>0</v>
      </c>
      <c r="F710" s="42">
        <f>+' (1) Cap Res.2009-2010'!F711</f>
        <v>0</v>
      </c>
      <c r="G710" s="42">
        <f>+' (1) Cap Res.2009-2010'!G711</f>
        <v>0</v>
      </c>
      <c r="H710" s="42">
        <f>+' (1) Cap Res.2009-2010'!H711</f>
        <v>0</v>
      </c>
      <c r="I710" s="42">
        <f>+' (1) Cap Res.2009-2010'!I711</f>
        <v>0</v>
      </c>
      <c r="J710" s="42">
        <f>+' (1) Cap Res.2009-2010'!J711</f>
        <v>0</v>
      </c>
      <c r="K710" s="42">
        <f>+' (1) Cap Res.2009-2010'!K711</f>
        <v>0</v>
      </c>
      <c r="L710" s="42">
        <f>+' (1) Cap Res.2009-2010'!L711</f>
        <v>0</v>
      </c>
      <c r="M710" s="42">
        <f>+' (1) Cap Res.2009-2010'!M711</f>
        <v>0</v>
      </c>
      <c r="N710" s="42">
        <f>+' (1) Cap Res.2009-2010'!N711</f>
        <v>0</v>
      </c>
      <c r="O710" s="42">
        <f>+' (1) Cap Res.2009-2010'!O711</f>
        <v>0</v>
      </c>
      <c r="P710" s="42">
        <f>+' (1) Cap Res.2009-2010'!P711</f>
        <v>0</v>
      </c>
      <c r="Q710" s="42">
        <f>+' (1) Cap Res.2009-2010'!Q711</f>
        <v>0</v>
      </c>
      <c r="R710" s="42">
        <f>+' (1) Cap Res.2009-2010'!R711</f>
        <v>0</v>
      </c>
      <c r="S710" s="42">
        <f>+' (1) Cap Res.2009-2010'!S711</f>
        <v>0</v>
      </c>
      <c r="T710" s="42">
        <f>+' (1) Cap Res.2009-2010'!T711</f>
        <v>0</v>
      </c>
      <c r="U710" s="42">
        <f>+' (1) Cap Res.2009-2010'!U711</f>
        <v>0</v>
      </c>
      <c r="V710" s="42">
        <f>+' (1) Cap Res.2009-2010'!V711</f>
        <v>0</v>
      </c>
      <c r="W710" s="42">
        <f>+' (1) Cap Res.2009-2010'!W711</f>
        <v>0</v>
      </c>
      <c r="X710" s="42">
        <f>+' (1) Cap Res.2009-2010'!X711</f>
        <v>0</v>
      </c>
      <c r="Y710" s="42">
        <f>+' (1) Cap Res.2009-2010'!Y711</f>
        <v>0</v>
      </c>
      <c r="Z710" s="42">
        <f>+' (1) Cap Res.2009-2010'!Z711</f>
        <v>0</v>
      </c>
      <c r="AA710" s="42">
        <f>+' (1) Cap Res.2009-2010'!AA711</f>
        <v>0</v>
      </c>
      <c r="AB710" s="42">
        <f>+' (1) Cap Res.2009-2010'!AB711</f>
        <v>0</v>
      </c>
      <c r="AC710" s="42">
        <f>+' (1) Cap Res.2009-2010'!AC711</f>
        <v>0</v>
      </c>
      <c r="AD710" s="42">
        <f>+' (1) Cap Res.2009-2010'!AD711</f>
        <v>0</v>
      </c>
      <c r="AE710" s="42">
        <f>+' (1) Cap Res.2009-2010'!AE711</f>
        <v>0</v>
      </c>
      <c r="AF710" s="42">
        <f>+' (1) Cap Res.2009-2010'!AF711</f>
        <v>0</v>
      </c>
      <c r="AG710" s="42">
        <f>+' (1) Cap Res.2009-2010'!AG711</f>
        <v>0</v>
      </c>
      <c r="AH710" s="42">
        <f>+' (1) Cap Res.2009-2010'!AH711</f>
        <v>0</v>
      </c>
      <c r="AI710" s="42">
        <f>+' (1) Cap Res.2009-2010'!AI711</f>
        <v>0</v>
      </c>
      <c r="AJ710" s="42">
        <f>+' (1) Cap Res.2009-2010'!AJ711</f>
        <v>0</v>
      </c>
      <c r="AK710" s="42">
        <f>+' (1) Cap Res.2009-2010'!AK711</f>
        <v>0</v>
      </c>
      <c r="AL710" s="42">
        <f>+' (1) Cap Res.2009-2010'!AL711</f>
        <v>0</v>
      </c>
      <c r="AM710" s="42">
        <f>+' (1) Cap Res.2009-2010'!AM711</f>
        <v>0</v>
      </c>
      <c r="AN710" s="42">
        <f>+' (1) Cap Res.2009-2010'!AN711</f>
        <v>0</v>
      </c>
      <c r="AO710" s="42">
        <f>+' (1) Cap Res.2009-2010'!AO711</f>
        <v>0</v>
      </c>
      <c r="AP710" s="42">
        <f>+' (1) Cap Res.2009-2010'!AP711</f>
        <v>0</v>
      </c>
      <c r="AQ710" s="42">
        <f>+' (1) Cap Res.2009-2010'!AQ711</f>
        <v>0</v>
      </c>
      <c r="AR710" s="42">
        <f>+' (1) Cap Res.2009-2010'!AR711</f>
        <v>0</v>
      </c>
      <c r="AS710" s="42">
        <f>+' (1) Cap Res.2009-2010'!AS711</f>
        <v>0</v>
      </c>
      <c r="AT710" s="42">
        <f>+' (1) Cap Res.2009-2010'!AT711</f>
        <v>0</v>
      </c>
      <c r="AU710" s="42">
        <f>+' (1) Cap Res.2009-2010'!AU711</f>
        <v>0</v>
      </c>
      <c r="AV710" s="42">
        <f>+' (1) Cap Res.2009-2010'!AV711</f>
        <v>0</v>
      </c>
      <c r="AW710" s="42">
        <f>+' (1) Cap Res.2009-2010'!AW711</f>
        <v>0</v>
      </c>
      <c r="AX710" s="42">
        <f>+' (1) Cap Res.2009-2010'!AX711</f>
        <v>0</v>
      </c>
      <c r="AY710" s="42">
        <f>+' (1) Cap Res.2009-2010'!AY711</f>
        <v>0</v>
      </c>
      <c r="AZ710" s="42">
        <f>+' (1) Cap Res.2009-2010'!AZ711</f>
        <v>0</v>
      </c>
      <c r="BA710" s="42">
        <f>+' (1) Cap Res.2009-2010'!BA711</f>
        <v>0</v>
      </c>
      <c r="BB710" s="42">
        <f>+' (1) Cap Res.2009-2010'!BB711</f>
        <v>0</v>
      </c>
      <c r="BC710" s="42">
        <f>+' (1) Cap Res.2009-2010'!BC711</f>
        <v>0</v>
      </c>
      <c r="BD710" s="42">
        <f>+' (1) Cap Res.2009-2010'!BD711</f>
        <v>0</v>
      </c>
      <c r="BE710" s="42">
        <f>+' (1) Cap Res.2009-2010'!BE711</f>
        <v>0</v>
      </c>
    </row>
    <row r="711" spans="1:57" ht="13.5">
      <c r="A711" s="177">
        <f>+' (1) Cap Res.2009-2010'!BI712</f>
        <v>40187</v>
      </c>
      <c r="B711" s="42">
        <f>+' (1) Cap Res.2009-2010'!B712</f>
        <v>0</v>
      </c>
      <c r="C711" s="42">
        <f>+' (1) Cap Res.2009-2010'!C712</f>
        <v>0</v>
      </c>
      <c r="D711" s="42">
        <f>+' (1) Cap Res.2009-2010'!D712</f>
        <v>0</v>
      </c>
      <c r="E711" s="42">
        <f>+' (1) Cap Res.2009-2010'!E712</f>
        <v>0</v>
      </c>
      <c r="F711" s="42">
        <f>+' (1) Cap Res.2009-2010'!F712</f>
        <v>0</v>
      </c>
      <c r="G711" s="42">
        <f>+' (1) Cap Res.2009-2010'!G712</f>
        <v>0</v>
      </c>
      <c r="H711" s="42">
        <f>+' (1) Cap Res.2009-2010'!H712</f>
        <v>0</v>
      </c>
      <c r="I711" s="42">
        <f>+' (1) Cap Res.2009-2010'!I712</f>
        <v>0</v>
      </c>
      <c r="J711" s="42">
        <f>+' (1) Cap Res.2009-2010'!J712</f>
        <v>0</v>
      </c>
      <c r="K711" s="42">
        <f>+' (1) Cap Res.2009-2010'!K712</f>
        <v>0</v>
      </c>
      <c r="L711" s="42">
        <f>+' (1) Cap Res.2009-2010'!L712</f>
        <v>0</v>
      </c>
      <c r="M711" s="42">
        <f>+' (1) Cap Res.2009-2010'!M712</f>
        <v>0</v>
      </c>
      <c r="N711" s="42">
        <f>+' (1) Cap Res.2009-2010'!N712</f>
        <v>0</v>
      </c>
      <c r="O711" s="42">
        <f>+' (1) Cap Res.2009-2010'!O712</f>
        <v>0</v>
      </c>
      <c r="P711" s="42">
        <f>+' (1) Cap Res.2009-2010'!P712</f>
        <v>0</v>
      </c>
      <c r="Q711" s="42">
        <f>+' (1) Cap Res.2009-2010'!Q712</f>
        <v>0</v>
      </c>
      <c r="R711" s="42">
        <f>+' (1) Cap Res.2009-2010'!R712</f>
        <v>0</v>
      </c>
      <c r="S711" s="42">
        <f>+' (1) Cap Res.2009-2010'!S712</f>
        <v>0</v>
      </c>
      <c r="T711" s="42">
        <f>+' (1) Cap Res.2009-2010'!T712</f>
        <v>0</v>
      </c>
      <c r="U711" s="42">
        <f>+' (1) Cap Res.2009-2010'!U712</f>
        <v>0</v>
      </c>
      <c r="V711" s="42">
        <f>+' (1) Cap Res.2009-2010'!V712</f>
        <v>0</v>
      </c>
      <c r="W711" s="42">
        <f>+' (1) Cap Res.2009-2010'!W712</f>
        <v>0</v>
      </c>
      <c r="X711" s="42">
        <f>+' (1) Cap Res.2009-2010'!X712</f>
        <v>0</v>
      </c>
      <c r="Y711" s="42">
        <f>+' (1) Cap Res.2009-2010'!Y712</f>
        <v>0</v>
      </c>
      <c r="Z711" s="42">
        <f>+' (1) Cap Res.2009-2010'!Z712</f>
        <v>0</v>
      </c>
      <c r="AA711" s="42">
        <f>+' (1) Cap Res.2009-2010'!AA712</f>
        <v>0</v>
      </c>
      <c r="AB711" s="42">
        <f>+' (1) Cap Res.2009-2010'!AB712</f>
        <v>0</v>
      </c>
      <c r="AC711" s="42">
        <f>+' (1) Cap Res.2009-2010'!AC712</f>
        <v>0</v>
      </c>
      <c r="AD711" s="42">
        <f>+' (1) Cap Res.2009-2010'!AD712</f>
        <v>0</v>
      </c>
      <c r="AE711" s="42">
        <f>+' (1) Cap Res.2009-2010'!AE712</f>
        <v>0</v>
      </c>
      <c r="AF711" s="42">
        <f>+' (1) Cap Res.2009-2010'!AF712</f>
        <v>0</v>
      </c>
      <c r="AG711" s="42">
        <f>+' (1) Cap Res.2009-2010'!AG712</f>
        <v>0</v>
      </c>
      <c r="AH711" s="42">
        <f>+' (1) Cap Res.2009-2010'!AH712</f>
        <v>0</v>
      </c>
      <c r="AI711" s="42">
        <f>+' (1) Cap Res.2009-2010'!AI712</f>
        <v>0</v>
      </c>
      <c r="AJ711" s="42">
        <f>+' (1) Cap Res.2009-2010'!AJ712</f>
        <v>0</v>
      </c>
      <c r="AK711" s="42">
        <f>+' (1) Cap Res.2009-2010'!AK712</f>
        <v>0</v>
      </c>
      <c r="AL711" s="42">
        <f>+' (1) Cap Res.2009-2010'!AL712</f>
        <v>0</v>
      </c>
      <c r="AM711" s="42">
        <f>+' (1) Cap Res.2009-2010'!AM712</f>
        <v>0</v>
      </c>
      <c r="AN711" s="42">
        <f>+' (1) Cap Res.2009-2010'!AN712</f>
        <v>0</v>
      </c>
      <c r="AO711" s="42">
        <f>+' (1) Cap Res.2009-2010'!AO712</f>
        <v>0</v>
      </c>
      <c r="AP711" s="42">
        <f>+' (1) Cap Res.2009-2010'!AP712</f>
        <v>0</v>
      </c>
      <c r="AQ711" s="42">
        <f>+' (1) Cap Res.2009-2010'!AQ712</f>
        <v>0</v>
      </c>
      <c r="AR711" s="42">
        <f>+' (1) Cap Res.2009-2010'!AR712</f>
        <v>0</v>
      </c>
      <c r="AS711" s="42">
        <f>+' (1) Cap Res.2009-2010'!AS712</f>
        <v>0</v>
      </c>
      <c r="AT711" s="42">
        <f>+' (1) Cap Res.2009-2010'!AT712</f>
        <v>0</v>
      </c>
      <c r="AU711" s="42">
        <f>+' (1) Cap Res.2009-2010'!AU712</f>
        <v>0</v>
      </c>
      <c r="AV711" s="42">
        <f>+' (1) Cap Res.2009-2010'!AV712</f>
        <v>0</v>
      </c>
      <c r="AW711" s="42">
        <f>+' (1) Cap Res.2009-2010'!AW712</f>
        <v>0</v>
      </c>
      <c r="AX711" s="42">
        <f>+' (1) Cap Res.2009-2010'!AX712</f>
        <v>0</v>
      </c>
      <c r="AY711" s="42">
        <f>+' (1) Cap Res.2009-2010'!AY712</f>
        <v>0</v>
      </c>
      <c r="AZ711" s="42">
        <f>+' (1) Cap Res.2009-2010'!AZ712</f>
        <v>0</v>
      </c>
      <c r="BA711" s="42">
        <f>+' (1) Cap Res.2009-2010'!BA712</f>
        <v>0</v>
      </c>
      <c r="BB711" s="42">
        <f>+' (1) Cap Res.2009-2010'!BB712</f>
        <v>0</v>
      </c>
      <c r="BC711" s="42">
        <f>+' (1) Cap Res.2009-2010'!BC712</f>
        <v>0</v>
      </c>
      <c r="BD711" s="42">
        <f>+' (1) Cap Res.2009-2010'!BD712</f>
        <v>0</v>
      </c>
      <c r="BE711" s="42">
        <f>+' (1) Cap Res.2009-2010'!BE712</f>
        <v>0</v>
      </c>
    </row>
    <row r="712" spans="1:57" ht="13.5">
      <c r="A712" s="177">
        <f>+' (1) Cap Res.2009-2010'!BI713</f>
        <v>40208</v>
      </c>
      <c r="B712" s="42">
        <f>+' (1) Cap Res.2009-2010'!B713</f>
        <v>0</v>
      </c>
      <c r="C712" s="42">
        <f>+' (1) Cap Res.2009-2010'!C713</f>
        <v>0</v>
      </c>
      <c r="D712" s="42">
        <f>+' (1) Cap Res.2009-2010'!D713</f>
        <v>0</v>
      </c>
      <c r="E712" s="42">
        <f>+' (1) Cap Res.2009-2010'!E713</f>
        <v>0</v>
      </c>
      <c r="F712" s="42">
        <f>+' (1) Cap Res.2009-2010'!F713</f>
        <v>0</v>
      </c>
      <c r="G712" s="42">
        <f>+' (1) Cap Res.2009-2010'!G713</f>
        <v>0</v>
      </c>
      <c r="H712" s="42">
        <f>+' (1) Cap Res.2009-2010'!H713</f>
        <v>0</v>
      </c>
      <c r="I712" s="42">
        <f>+' (1) Cap Res.2009-2010'!I713</f>
        <v>0</v>
      </c>
      <c r="J712" s="42">
        <f>+' (1) Cap Res.2009-2010'!J713</f>
        <v>0</v>
      </c>
      <c r="K712" s="42">
        <f>+' (1) Cap Res.2009-2010'!K713</f>
        <v>0</v>
      </c>
      <c r="L712" s="42">
        <f>+' (1) Cap Res.2009-2010'!L713</f>
        <v>0</v>
      </c>
      <c r="M712" s="42">
        <f>+' (1) Cap Res.2009-2010'!M713</f>
        <v>0</v>
      </c>
      <c r="N712" s="42">
        <f>+' (1) Cap Res.2009-2010'!N713</f>
        <v>0</v>
      </c>
      <c r="O712" s="42">
        <f>+' (1) Cap Res.2009-2010'!O713</f>
        <v>0</v>
      </c>
      <c r="P712" s="42">
        <f>+' (1) Cap Res.2009-2010'!P713</f>
        <v>0</v>
      </c>
      <c r="Q712" s="42">
        <f>+' (1) Cap Res.2009-2010'!Q713</f>
        <v>0</v>
      </c>
      <c r="R712" s="42">
        <f>+' (1) Cap Res.2009-2010'!R713</f>
        <v>0</v>
      </c>
      <c r="S712" s="42">
        <f>+' (1) Cap Res.2009-2010'!S713</f>
        <v>0</v>
      </c>
      <c r="T712" s="42">
        <f>+' (1) Cap Res.2009-2010'!T713</f>
        <v>0</v>
      </c>
      <c r="U712" s="42">
        <f>+' (1) Cap Res.2009-2010'!U713</f>
        <v>0</v>
      </c>
      <c r="V712" s="42">
        <f>+' (1) Cap Res.2009-2010'!V713</f>
        <v>0</v>
      </c>
      <c r="W712" s="42">
        <f>+' (1) Cap Res.2009-2010'!W713</f>
        <v>0</v>
      </c>
      <c r="X712" s="42">
        <f>+' (1) Cap Res.2009-2010'!X713</f>
        <v>0</v>
      </c>
      <c r="Y712" s="42">
        <f>+' (1) Cap Res.2009-2010'!Y713</f>
        <v>0</v>
      </c>
      <c r="Z712" s="42">
        <f>+' (1) Cap Res.2009-2010'!Z713</f>
        <v>0</v>
      </c>
      <c r="AA712" s="42">
        <f>+' (1) Cap Res.2009-2010'!AA713</f>
        <v>0</v>
      </c>
      <c r="AB712" s="42">
        <f>+' (1) Cap Res.2009-2010'!AB713</f>
        <v>0</v>
      </c>
      <c r="AC712" s="42">
        <f>+' (1) Cap Res.2009-2010'!AC713</f>
        <v>0</v>
      </c>
      <c r="AD712" s="42">
        <f>+' (1) Cap Res.2009-2010'!AD713</f>
        <v>0</v>
      </c>
      <c r="AE712" s="42">
        <f>+' (1) Cap Res.2009-2010'!AE713</f>
        <v>0</v>
      </c>
      <c r="AF712" s="42">
        <f>+' (1) Cap Res.2009-2010'!AF713</f>
        <v>0</v>
      </c>
      <c r="AG712" s="42">
        <f>+' (1) Cap Res.2009-2010'!AG713</f>
        <v>0</v>
      </c>
      <c r="AH712" s="42">
        <f>+' (1) Cap Res.2009-2010'!AH713</f>
        <v>0</v>
      </c>
      <c r="AI712" s="42">
        <f>+' (1) Cap Res.2009-2010'!AI713</f>
        <v>0</v>
      </c>
      <c r="AJ712" s="42">
        <f>+' (1) Cap Res.2009-2010'!AJ713</f>
        <v>0</v>
      </c>
      <c r="AK712" s="42">
        <f>+' (1) Cap Res.2009-2010'!AK713</f>
        <v>0</v>
      </c>
      <c r="AL712" s="42">
        <f>+' (1) Cap Res.2009-2010'!AL713</f>
        <v>0</v>
      </c>
      <c r="AM712" s="42">
        <f>+' (1) Cap Res.2009-2010'!AM713</f>
        <v>0</v>
      </c>
      <c r="AN712" s="42">
        <f>+' (1) Cap Res.2009-2010'!AN713</f>
        <v>0</v>
      </c>
      <c r="AO712" s="42">
        <f>+' (1) Cap Res.2009-2010'!AO713</f>
        <v>0</v>
      </c>
      <c r="AP712" s="42">
        <f>+' (1) Cap Res.2009-2010'!AP713</f>
        <v>0</v>
      </c>
      <c r="AQ712" s="42">
        <f>+' (1) Cap Res.2009-2010'!AQ713</f>
        <v>0</v>
      </c>
      <c r="AR712" s="42">
        <f>+' (1) Cap Res.2009-2010'!AR713</f>
        <v>0</v>
      </c>
      <c r="AS712" s="42">
        <f>+' (1) Cap Res.2009-2010'!AS713</f>
        <v>0</v>
      </c>
      <c r="AT712" s="42">
        <f>+' (1) Cap Res.2009-2010'!AT713</f>
        <v>0</v>
      </c>
      <c r="AU712" s="42">
        <f>+' (1) Cap Res.2009-2010'!AU713</f>
        <v>0</v>
      </c>
      <c r="AV712" s="42">
        <f>+' (1) Cap Res.2009-2010'!AV713</f>
        <v>0</v>
      </c>
      <c r="AW712" s="42">
        <f>+' (1) Cap Res.2009-2010'!AW713</f>
        <v>0</v>
      </c>
      <c r="AX712" s="42">
        <f>+' (1) Cap Res.2009-2010'!AX713</f>
        <v>0</v>
      </c>
      <c r="AY712" s="42">
        <f>+' (1) Cap Res.2009-2010'!AY713</f>
        <v>0</v>
      </c>
      <c r="AZ712" s="42">
        <f>+' (1) Cap Res.2009-2010'!AZ713</f>
        <v>0</v>
      </c>
      <c r="BA712" s="42">
        <f>+' (1) Cap Res.2009-2010'!BA713</f>
        <v>0</v>
      </c>
      <c r="BB712" s="42">
        <f>+' (1) Cap Res.2009-2010'!BB713</f>
        <v>0</v>
      </c>
      <c r="BC712" s="42">
        <f>+' (1) Cap Res.2009-2010'!BC713</f>
        <v>0</v>
      </c>
      <c r="BD712" s="42">
        <f>+' (1) Cap Res.2009-2010'!BD713</f>
        <v>0</v>
      </c>
      <c r="BE712" s="42">
        <f>+' (1) Cap Res.2009-2010'!BE713</f>
        <v>0</v>
      </c>
    </row>
    <row r="713" spans="1:57" ht="13.5">
      <c r="A713" s="177">
        <f>+' (1) Cap Res.2009-2010'!BI714</f>
        <v>40208</v>
      </c>
      <c r="B713" s="42">
        <f>+' (1) Cap Res.2009-2010'!B714</f>
        <v>0</v>
      </c>
      <c r="C713" s="42">
        <f>+' (1) Cap Res.2009-2010'!C714</f>
        <v>0</v>
      </c>
      <c r="D713" s="42">
        <f>+' (1) Cap Res.2009-2010'!D714</f>
        <v>0</v>
      </c>
      <c r="E713" s="42">
        <f>+' (1) Cap Res.2009-2010'!E714</f>
        <v>0</v>
      </c>
      <c r="F713" s="42">
        <f>+' (1) Cap Res.2009-2010'!F714</f>
        <v>0</v>
      </c>
      <c r="G713" s="42">
        <f>+' (1) Cap Res.2009-2010'!G714</f>
        <v>0</v>
      </c>
      <c r="H713" s="42">
        <f>+' (1) Cap Res.2009-2010'!H714</f>
        <v>0</v>
      </c>
      <c r="I713" s="42">
        <f>+' (1) Cap Res.2009-2010'!I714</f>
        <v>0</v>
      </c>
      <c r="J713" s="42">
        <f>+' (1) Cap Res.2009-2010'!J714</f>
        <v>0</v>
      </c>
      <c r="K713" s="42">
        <f>+' (1) Cap Res.2009-2010'!K714</f>
        <v>0</v>
      </c>
      <c r="L713" s="42">
        <f>+' (1) Cap Res.2009-2010'!L714</f>
        <v>0</v>
      </c>
      <c r="M713" s="42">
        <f>+' (1) Cap Res.2009-2010'!M714</f>
        <v>0</v>
      </c>
      <c r="N713" s="42">
        <f>+' (1) Cap Res.2009-2010'!N714</f>
        <v>0</v>
      </c>
      <c r="O713" s="42">
        <f>+' (1) Cap Res.2009-2010'!O714</f>
        <v>0</v>
      </c>
      <c r="P713" s="42">
        <f>+' (1) Cap Res.2009-2010'!P714</f>
        <v>0</v>
      </c>
      <c r="Q713" s="42">
        <f>+' (1) Cap Res.2009-2010'!Q714</f>
        <v>0</v>
      </c>
      <c r="R713" s="42">
        <f>+' (1) Cap Res.2009-2010'!R714</f>
        <v>0</v>
      </c>
      <c r="S713" s="42">
        <f>+' (1) Cap Res.2009-2010'!S714</f>
        <v>0</v>
      </c>
      <c r="T713" s="42">
        <f>+' (1) Cap Res.2009-2010'!T714</f>
        <v>0</v>
      </c>
      <c r="U713" s="42">
        <f>+' (1) Cap Res.2009-2010'!U714</f>
        <v>0</v>
      </c>
      <c r="V713" s="42">
        <f>+' (1) Cap Res.2009-2010'!V714</f>
        <v>0</v>
      </c>
      <c r="W713" s="42">
        <f>+' (1) Cap Res.2009-2010'!W714</f>
        <v>0</v>
      </c>
      <c r="X713" s="42">
        <f>+' (1) Cap Res.2009-2010'!X714</f>
        <v>0</v>
      </c>
      <c r="Y713" s="42">
        <f>+' (1) Cap Res.2009-2010'!Y714</f>
        <v>0</v>
      </c>
      <c r="Z713" s="42">
        <f>+' (1) Cap Res.2009-2010'!Z714</f>
        <v>0</v>
      </c>
      <c r="AA713" s="42">
        <f>+' (1) Cap Res.2009-2010'!AA714</f>
        <v>0</v>
      </c>
      <c r="AB713" s="42">
        <f>+' (1) Cap Res.2009-2010'!AB714</f>
        <v>0</v>
      </c>
      <c r="AC713" s="42">
        <f>+' (1) Cap Res.2009-2010'!AC714</f>
        <v>0</v>
      </c>
      <c r="AD713" s="42">
        <f>+' (1) Cap Res.2009-2010'!AD714</f>
        <v>0</v>
      </c>
      <c r="AE713" s="42">
        <f>+' (1) Cap Res.2009-2010'!AE714</f>
        <v>0</v>
      </c>
      <c r="AF713" s="42">
        <f>+' (1) Cap Res.2009-2010'!AF714</f>
        <v>0</v>
      </c>
      <c r="AG713" s="42">
        <f>+' (1) Cap Res.2009-2010'!AG714</f>
        <v>0</v>
      </c>
      <c r="AH713" s="42">
        <f>+' (1) Cap Res.2009-2010'!AH714</f>
        <v>0</v>
      </c>
      <c r="AI713" s="42">
        <f>+' (1) Cap Res.2009-2010'!AI714</f>
        <v>0</v>
      </c>
      <c r="AJ713" s="42">
        <f>+' (1) Cap Res.2009-2010'!AJ714</f>
        <v>0</v>
      </c>
      <c r="AK713" s="42">
        <f>+' (1) Cap Res.2009-2010'!AK714</f>
        <v>0</v>
      </c>
      <c r="AL713" s="42">
        <f>+' (1) Cap Res.2009-2010'!AL714</f>
        <v>0</v>
      </c>
      <c r="AM713" s="42">
        <f>+' (1) Cap Res.2009-2010'!AM714</f>
        <v>0</v>
      </c>
      <c r="AN713" s="42">
        <f>+' (1) Cap Res.2009-2010'!AN714</f>
        <v>0</v>
      </c>
      <c r="AO713" s="42">
        <f>+' (1) Cap Res.2009-2010'!AO714</f>
        <v>0</v>
      </c>
      <c r="AP713" s="42">
        <f>+' (1) Cap Res.2009-2010'!AP714</f>
        <v>0</v>
      </c>
      <c r="AQ713" s="42">
        <f>+' (1) Cap Res.2009-2010'!AQ714</f>
        <v>0</v>
      </c>
      <c r="AR713" s="42">
        <f>+' (1) Cap Res.2009-2010'!AR714</f>
        <v>0</v>
      </c>
      <c r="AS713" s="42">
        <f>+' (1) Cap Res.2009-2010'!AS714</f>
        <v>0</v>
      </c>
      <c r="AT713" s="42">
        <f>+' (1) Cap Res.2009-2010'!AT714</f>
        <v>0</v>
      </c>
      <c r="AU713" s="42">
        <f>+' (1) Cap Res.2009-2010'!AU714</f>
        <v>0</v>
      </c>
      <c r="AV713" s="42">
        <f>+' (1) Cap Res.2009-2010'!AV714</f>
        <v>0</v>
      </c>
      <c r="AW713" s="42">
        <f>+' (1) Cap Res.2009-2010'!AW714</f>
        <v>0</v>
      </c>
      <c r="AX713" s="42">
        <f>+' (1) Cap Res.2009-2010'!AX714</f>
        <v>0</v>
      </c>
      <c r="AY713" s="42">
        <f>+' (1) Cap Res.2009-2010'!AY714</f>
        <v>0</v>
      </c>
      <c r="AZ713" s="42">
        <f>+' (1) Cap Res.2009-2010'!AZ714</f>
        <v>0</v>
      </c>
      <c r="BA713" s="42">
        <f>+' (1) Cap Res.2009-2010'!BA714</f>
        <v>0</v>
      </c>
      <c r="BB713" s="42">
        <f>+' (1) Cap Res.2009-2010'!BB714</f>
        <v>0</v>
      </c>
      <c r="BC713" s="42">
        <f>+' (1) Cap Res.2009-2010'!BC714</f>
        <v>0</v>
      </c>
      <c r="BD713" s="42">
        <f>+' (1) Cap Res.2009-2010'!BD714</f>
        <v>0</v>
      </c>
      <c r="BE713" s="42">
        <f>+' (1) Cap Res.2009-2010'!BE714</f>
        <v>0</v>
      </c>
    </row>
    <row r="714" spans="1:57" ht="13.5">
      <c r="A714" s="177">
        <f>+' (1) Cap Res.2009-2010'!BI715</f>
        <v>40236</v>
      </c>
      <c r="B714" s="42">
        <f>+' (1) Cap Res.2009-2010'!B715</f>
        <v>0</v>
      </c>
      <c r="C714" s="42">
        <f>+' (1) Cap Res.2009-2010'!C715</f>
        <v>0</v>
      </c>
      <c r="D714" s="42">
        <f>+' (1) Cap Res.2009-2010'!D715</f>
        <v>0</v>
      </c>
      <c r="E714" s="42">
        <f>+' (1) Cap Res.2009-2010'!E715</f>
        <v>0</v>
      </c>
      <c r="F714" s="42">
        <f>+' (1) Cap Res.2009-2010'!F715</f>
        <v>0</v>
      </c>
      <c r="G714" s="42">
        <f>+' (1) Cap Res.2009-2010'!G715</f>
        <v>0</v>
      </c>
      <c r="H714" s="42">
        <f>+' (1) Cap Res.2009-2010'!H715</f>
        <v>0</v>
      </c>
      <c r="I714" s="42">
        <f>+' (1) Cap Res.2009-2010'!I715</f>
        <v>0</v>
      </c>
      <c r="J714" s="42">
        <f>+' (1) Cap Res.2009-2010'!J715</f>
        <v>0</v>
      </c>
      <c r="K714" s="42">
        <f>+' (1) Cap Res.2009-2010'!K715</f>
        <v>0</v>
      </c>
      <c r="L714" s="42">
        <f>+' (1) Cap Res.2009-2010'!L715</f>
        <v>0</v>
      </c>
      <c r="M714" s="42">
        <f>+' (1) Cap Res.2009-2010'!M715</f>
        <v>0</v>
      </c>
      <c r="N714" s="42">
        <f>+' (1) Cap Res.2009-2010'!N715</f>
        <v>0</v>
      </c>
      <c r="O714" s="42">
        <f>+' (1) Cap Res.2009-2010'!O715</f>
        <v>0</v>
      </c>
      <c r="P714" s="42">
        <f>+' (1) Cap Res.2009-2010'!P715</f>
        <v>0</v>
      </c>
      <c r="Q714" s="42">
        <f>+' (1) Cap Res.2009-2010'!Q715</f>
        <v>0</v>
      </c>
      <c r="R714" s="42">
        <f>+' (1) Cap Res.2009-2010'!R715</f>
        <v>0</v>
      </c>
      <c r="S714" s="42">
        <f>+' (1) Cap Res.2009-2010'!S715</f>
        <v>0</v>
      </c>
      <c r="T714" s="42">
        <f>+' (1) Cap Res.2009-2010'!T715</f>
        <v>0</v>
      </c>
      <c r="U714" s="42">
        <f>+' (1) Cap Res.2009-2010'!U715</f>
        <v>0</v>
      </c>
      <c r="V714" s="42">
        <f>+' (1) Cap Res.2009-2010'!V715</f>
        <v>0</v>
      </c>
      <c r="W714" s="42">
        <f>+' (1) Cap Res.2009-2010'!W715</f>
        <v>0</v>
      </c>
      <c r="X714" s="42">
        <f>+' (1) Cap Res.2009-2010'!X715</f>
        <v>0</v>
      </c>
      <c r="Y714" s="42">
        <f>+' (1) Cap Res.2009-2010'!Y715</f>
        <v>0</v>
      </c>
      <c r="Z714" s="42">
        <f>+' (1) Cap Res.2009-2010'!Z715</f>
        <v>0</v>
      </c>
      <c r="AA714" s="42">
        <f>+' (1) Cap Res.2009-2010'!AA715</f>
        <v>0</v>
      </c>
      <c r="AB714" s="42">
        <f>+' (1) Cap Res.2009-2010'!AB715</f>
        <v>0</v>
      </c>
      <c r="AC714" s="42">
        <f>+' (1) Cap Res.2009-2010'!AC715</f>
        <v>0</v>
      </c>
      <c r="AD714" s="42">
        <f>+' (1) Cap Res.2009-2010'!AD715</f>
        <v>0</v>
      </c>
      <c r="AE714" s="42">
        <f>+' (1) Cap Res.2009-2010'!AE715</f>
        <v>0</v>
      </c>
      <c r="AF714" s="42">
        <f>+' (1) Cap Res.2009-2010'!AF715</f>
        <v>0</v>
      </c>
      <c r="AG714" s="42">
        <f>+' (1) Cap Res.2009-2010'!AG715</f>
        <v>0</v>
      </c>
      <c r="AH714" s="42">
        <f>+' (1) Cap Res.2009-2010'!AH715</f>
        <v>0</v>
      </c>
      <c r="AI714" s="42">
        <f>+' (1) Cap Res.2009-2010'!AI715</f>
        <v>0</v>
      </c>
      <c r="AJ714" s="42">
        <f>+' (1) Cap Res.2009-2010'!AJ715</f>
        <v>0</v>
      </c>
      <c r="AK714" s="42">
        <f>+' (1) Cap Res.2009-2010'!AK715</f>
        <v>0</v>
      </c>
      <c r="AL714" s="42">
        <f>+' (1) Cap Res.2009-2010'!AL715</f>
        <v>0</v>
      </c>
      <c r="AM714" s="42">
        <f>+' (1) Cap Res.2009-2010'!AM715</f>
        <v>0</v>
      </c>
      <c r="AN714" s="42">
        <f>+' (1) Cap Res.2009-2010'!AN715</f>
        <v>0</v>
      </c>
      <c r="AO714" s="42">
        <f>+' (1) Cap Res.2009-2010'!AO715</f>
        <v>0</v>
      </c>
      <c r="AP714" s="42">
        <f>+' (1) Cap Res.2009-2010'!AP715</f>
        <v>0</v>
      </c>
      <c r="AQ714" s="42">
        <f>+' (1) Cap Res.2009-2010'!AQ715</f>
        <v>0</v>
      </c>
      <c r="AR714" s="42">
        <f>+' (1) Cap Res.2009-2010'!AR715</f>
        <v>0</v>
      </c>
      <c r="AS714" s="42">
        <f>+' (1) Cap Res.2009-2010'!AS715</f>
        <v>0</v>
      </c>
      <c r="AT714" s="42">
        <f>+' (1) Cap Res.2009-2010'!AT715</f>
        <v>0</v>
      </c>
      <c r="AU714" s="42">
        <f>+' (1) Cap Res.2009-2010'!AU715</f>
        <v>0</v>
      </c>
      <c r="AV714" s="42">
        <f>+' (1) Cap Res.2009-2010'!AV715</f>
        <v>0</v>
      </c>
      <c r="AW714" s="42">
        <f>+' (1) Cap Res.2009-2010'!AW715</f>
        <v>0</v>
      </c>
      <c r="AX714" s="42">
        <f>+' (1) Cap Res.2009-2010'!AX715</f>
        <v>0</v>
      </c>
      <c r="AY714" s="42">
        <f>+' (1) Cap Res.2009-2010'!AY715</f>
        <v>0</v>
      </c>
      <c r="AZ714" s="42">
        <f>+' (1) Cap Res.2009-2010'!AZ715</f>
        <v>0</v>
      </c>
      <c r="BA714" s="42">
        <f>+' (1) Cap Res.2009-2010'!BA715</f>
        <v>0</v>
      </c>
      <c r="BB714" s="42">
        <f>+' (1) Cap Res.2009-2010'!BB715</f>
        <v>0</v>
      </c>
      <c r="BC714" s="42">
        <f>+' (1) Cap Res.2009-2010'!BC715</f>
        <v>0</v>
      </c>
      <c r="BD714" s="42">
        <f>+' (1) Cap Res.2009-2010'!BD715</f>
        <v>0</v>
      </c>
      <c r="BE714" s="42">
        <f>+' (1) Cap Res.2009-2010'!BE715</f>
        <v>0</v>
      </c>
    </row>
    <row r="715" spans="1:57" ht="13.5">
      <c r="A715" s="177">
        <f>+' (1) Cap Res.2009-2010'!BI716</f>
        <v>40236</v>
      </c>
      <c r="B715" s="42">
        <f>+' (1) Cap Res.2009-2010'!B716</f>
        <v>0</v>
      </c>
      <c r="C715" s="42">
        <f>+' (1) Cap Res.2009-2010'!C716</f>
        <v>0</v>
      </c>
      <c r="D715" s="42">
        <f>+' (1) Cap Res.2009-2010'!D716</f>
        <v>0</v>
      </c>
      <c r="E715" s="42">
        <f>+' (1) Cap Res.2009-2010'!E716</f>
        <v>0</v>
      </c>
      <c r="F715" s="42">
        <f>+' (1) Cap Res.2009-2010'!F716</f>
        <v>0</v>
      </c>
      <c r="G715" s="42">
        <f>+' (1) Cap Res.2009-2010'!G716</f>
        <v>0</v>
      </c>
      <c r="H715" s="42">
        <f>+' (1) Cap Res.2009-2010'!H716</f>
        <v>0</v>
      </c>
      <c r="I715" s="42">
        <f>+' (1) Cap Res.2009-2010'!I716</f>
        <v>0</v>
      </c>
      <c r="J715" s="42">
        <f>+' (1) Cap Res.2009-2010'!J716</f>
        <v>0</v>
      </c>
      <c r="K715" s="42">
        <f>+' (1) Cap Res.2009-2010'!K716</f>
        <v>0</v>
      </c>
      <c r="L715" s="42">
        <f>+' (1) Cap Res.2009-2010'!L716</f>
        <v>0</v>
      </c>
      <c r="M715" s="42">
        <f>+' (1) Cap Res.2009-2010'!M716</f>
        <v>0</v>
      </c>
      <c r="N715" s="42">
        <f>+' (1) Cap Res.2009-2010'!N716</f>
        <v>0</v>
      </c>
      <c r="O715" s="42">
        <f>+' (1) Cap Res.2009-2010'!O716</f>
        <v>0</v>
      </c>
      <c r="P715" s="42">
        <f>+' (1) Cap Res.2009-2010'!P716</f>
        <v>0</v>
      </c>
      <c r="Q715" s="42">
        <f>+' (1) Cap Res.2009-2010'!Q716</f>
        <v>0</v>
      </c>
      <c r="R715" s="42">
        <f>+' (1) Cap Res.2009-2010'!R716</f>
        <v>0</v>
      </c>
      <c r="S715" s="42">
        <f>+' (1) Cap Res.2009-2010'!S716</f>
        <v>0</v>
      </c>
      <c r="T715" s="42">
        <f>+' (1) Cap Res.2009-2010'!T716</f>
        <v>0</v>
      </c>
      <c r="U715" s="42">
        <f>+' (1) Cap Res.2009-2010'!U716</f>
        <v>0</v>
      </c>
      <c r="V715" s="42">
        <f>+' (1) Cap Res.2009-2010'!V716</f>
        <v>0</v>
      </c>
      <c r="W715" s="42">
        <f>+' (1) Cap Res.2009-2010'!W716</f>
        <v>0</v>
      </c>
      <c r="X715" s="42">
        <f>+' (1) Cap Res.2009-2010'!X716</f>
        <v>0</v>
      </c>
      <c r="Y715" s="42">
        <f>+' (1) Cap Res.2009-2010'!Y716</f>
        <v>0</v>
      </c>
      <c r="Z715" s="42">
        <f>+' (1) Cap Res.2009-2010'!Z716</f>
        <v>0</v>
      </c>
      <c r="AA715" s="42">
        <f>+' (1) Cap Res.2009-2010'!AA716</f>
        <v>0</v>
      </c>
      <c r="AB715" s="42">
        <f>+' (1) Cap Res.2009-2010'!AB716</f>
        <v>0</v>
      </c>
      <c r="AC715" s="42">
        <f>+' (1) Cap Res.2009-2010'!AC716</f>
        <v>0</v>
      </c>
      <c r="AD715" s="42">
        <f>+' (1) Cap Res.2009-2010'!AD716</f>
        <v>0</v>
      </c>
      <c r="AE715" s="42">
        <f>+' (1) Cap Res.2009-2010'!AE716</f>
        <v>0</v>
      </c>
      <c r="AF715" s="42">
        <f>+' (1) Cap Res.2009-2010'!AF716</f>
        <v>0</v>
      </c>
      <c r="AG715" s="42">
        <f>+' (1) Cap Res.2009-2010'!AG716</f>
        <v>0</v>
      </c>
      <c r="AH715" s="42">
        <f>+' (1) Cap Res.2009-2010'!AH716</f>
        <v>0</v>
      </c>
      <c r="AI715" s="42">
        <f>+' (1) Cap Res.2009-2010'!AI716</f>
        <v>0</v>
      </c>
      <c r="AJ715" s="42">
        <f>+' (1) Cap Res.2009-2010'!AJ716</f>
        <v>0</v>
      </c>
      <c r="AK715" s="42">
        <f>+' (1) Cap Res.2009-2010'!AK716</f>
        <v>0</v>
      </c>
      <c r="AL715" s="42">
        <f>+' (1) Cap Res.2009-2010'!AL716</f>
        <v>0</v>
      </c>
      <c r="AM715" s="42">
        <f>+' (1) Cap Res.2009-2010'!AM716</f>
        <v>0</v>
      </c>
      <c r="AN715" s="42">
        <f>+' (1) Cap Res.2009-2010'!AN716</f>
        <v>0</v>
      </c>
      <c r="AO715" s="42">
        <f>+' (1) Cap Res.2009-2010'!AO716</f>
        <v>0</v>
      </c>
      <c r="AP715" s="42">
        <f>+' (1) Cap Res.2009-2010'!AP716</f>
        <v>0</v>
      </c>
      <c r="AQ715" s="42">
        <f>+' (1) Cap Res.2009-2010'!AQ716</f>
        <v>0</v>
      </c>
      <c r="AR715" s="42">
        <f>+' (1) Cap Res.2009-2010'!AR716</f>
        <v>0</v>
      </c>
      <c r="AS715" s="42">
        <f>+' (1) Cap Res.2009-2010'!AS716</f>
        <v>0</v>
      </c>
      <c r="AT715" s="42">
        <f>+' (1) Cap Res.2009-2010'!AT716</f>
        <v>0</v>
      </c>
      <c r="AU715" s="42">
        <f>+' (1) Cap Res.2009-2010'!AU716</f>
        <v>0</v>
      </c>
      <c r="AV715" s="42">
        <f>+' (1) Cap Res.2009-2010'!AV716</f>
        <v>0</v>
      </c>
      <c r="AW715" s="42">
        <f>+' (1) Cap Res.2009-2010'!AW716</f>
        <v>0</v>
      </c>
      <c r="AX715" s="42">
        <f>+' (1) Cap Res.2009-2010'!AX716</f>
        <v>0</v>
      </c>
      <c r="AY715" s="42">
        <f>+' (1) Cap Res.2009-2010'!AY716</f>
        <v>0</v>
      </c>
      <c r="AZ715" s="42">
        <f>+' (1) Cap Res.2009-2010'!AZ716</f>
        <v>0</v>
      </c>
      <c r="BA715" s="42">
        <f>+' (1) Cap Res.2009-2010'!BA716</f>
        <v>0</v>
      </c>
      <c r="BB715" s="42">
        <f>+' (1) Cap Res.2009-2010'!BB716</f>
        <v>0</v>
      </c>
      <c r="BC715" s="42">
        <f>+' (1) Cap Res.2009-2010'!BC716</f>
        <v>0</v>
      </c>
      <c r="BD715" s="42">
        <f>+' (1) Cap Res.2009-2010'!BD716</f>
        <v>0</v>
      </c>
      <c r="BE715" s="42">
        <f>+' (1) Cap Res.2009-2010'!BE716</f>
        <v>0</v>
      </c>
    </row>
    <row r="716" spans="1:57" ht="13.5">
      <c r="A716" s="177">
        <f>+' (1) Cap Res.2009-2010'!BI717</f>
        <v>40267</v>
      </c>
      <c r="B716" s="42">
        <f>+' (1) Cap Res.2009-2010'!B717</f>
        <v>0</v>
      </c>
      <c r="C716" s="42">
        <f>+' (1) Cap Res.2009-2010'!C717</f>
        <v>0</v>
      </c>
      <c r="D716" s="42">
        <f>+' (1) Cap Res.2009-2010'!D717</f>
        <v>0</v>
      </c>
      <c r="E716" s="42">
        <f>+' (1) Cap Res.2009-2010'!E717</f>
        <v>0</v>
      </c>
      <c r="F716" s="42">
        <f>+' (1) Cap Res.2009-2010'!F717</f>
        <v>0</v>
      </c>
      <c r="G716" s="42">
        <f>+' (1) Cap Res.2009-2010'!G717</f>
        <v>0</v>
      </c>
      <c r="H716" s="42">
        <f>+' (1) Cap Res.2009-2010'!H717</f>
        <v>0</v>
      </c>
      <c r="I716" s="42">
        <f>+' (1) Cap Res.2009-2010'!I717</f>
        <v>0</v>
      </c>
      <c r="J716" s="42">
        <f>+' (1) Cap Res.2009-2010'!J717</f>
        <v>0</v>
      </c>
      <c r="K716" s="42">
        <f>+' (1) Cap Res.2009-2010'!K717</f>
        <v>0</v>
      </c>
      <c r="L716" s="42">
        <f>+' (1) Cap Res.2009-2010'!L717</f>
        <v>0</v>
      </c>
      <c r="M716" s="42">
        <f>+' (1) Cap Res.2009-2010'!M717</f>
        <v>0</v>
      </c>
      <c r="N716" s="42">
        <f>+' (1) Cap Res.2009-2010'!N717</f>
        <v>0</v>
      </c>
      <c r="O716" s="42">
        <f>+' (1) Cap Res.2009-2010'!O717</f>
        <v>0</v>
      </c>
      <c r="P716" s="42">
        <f>+' (1) Cap Res.2009-2010'!P717</f>
        <v>0</v>
      </c>
      <c r="Q716" s="42">
        <f>+' (1) Cap Res.2009-2010'!Q717</f>
        <v>0</v>
      </c>
      <c r="R716" s="42">
        <f>+' (1) Cap Res.2009-2010'!R717</f>
        <v>0</v>
      </c>
      <c r="S716" s="42">
        <f>+' (1) Cap Res.2009-2010'!S717</f>
        <v>0</v>
      </c>
      <c r="T716" s="42">
        <f>+' (1) Cap Res.2009-2010'!T717</f>
        <v>0</v>
      </c>
      <c r="U716" s="42">
        <f>+' (1) Cap Res.2009-2010'!U717</f>
        <v>0</v>
      </c>
      <c r="V716" s="42">
        <f>+' (1) Cap Res.2009-2010'!V717</f>
        <v>0</v>
      </c>
      <c r="W716" s="42">
        <f>+' (1) Cap Res.2009-2010'!W717</f>
        <v>0</v>
      </c>
      <c r="X716" s="42">
        <f>+' (1) Cap Res.2009-2010'!X717</f>
        <v>0</v>
      </c>
      <c r="Y716" s="42">
        <f>+' (1) Cap Res.2009-2010'!Y717</f>
        <v>0</v>
      </c>
      <c r="Z716" s="42">
        <f>+' (1) Cap Res.2009-2010'!Z717</f>
        <v>0</v>
      </c>
      <c r="AA716" s="42">
        <f>+' (1) Cap Res.2009-2010'!AA717</f>
        <v>0</v>
      </c>
      <c r="AB716" s="42">
        <f>+' (1) Cap Res.2009-2010'!AB717</f>
        <v>0</v>
      </c>
      <c r="AC716" s="42">
        <f>+' (1) Cap Res.2009-2010'!AC717</f>
        <v>0</v>
      </c>
      <c r="AD716" s="42">
        <f>+' (1) Cap Res.2009-2010'!AD717</f>
        <v>0</v>
      </c>
      <c r="AE716" s="42">
        <f>+' (1) Cap Res.2009-2010'!AE717</f>
        <v>0</v>
      </c>
      <c r="AF716" s="42">
        <f>+' (1) Cap Res.2009-2010'!AF717</f>
        <v>0</v>
      </c>
      <c r="AG716" s="42">
        <f>+' (1) Cap Res.2009-2010'!AG717</f>
        <v>0</v>
      </c>
      <c r="AH716" s="42">
        <f>+' (1) Cap Res.2009-2010'!AH717</f>
        <v>0</v>
      </c>
      <c r="AI716" s="42">
        <f>+' (1) Cap Res.2009-2010'!AI717</f>
        <v>0</v>
      </c>
      <c r="AJ716" s="42">
        <f>+' (1) Cap Res.2009-2010'!AJ717</f>
        <v>0</v>
      </c>
      <c r="AK716" s="42">
        <f>+' (1) Cap Res.2009-2010'!AK717</f>
        <v>0</v>
      </c>
      <c r="AL716" s="42">
        <f>+' (1) Cap Res.2009-2010'!AL717</f>
        <v>0</v>
      </c>
      <c r="AM716" s="42">
        <f>+' (1) Cap Res.2009-2010'!AM717</f>
        <v>0</v>
      </c>
      <c r="AN716" s="42">
        <f>+' (1) Cap Res.2009-2010'!AN717</f>
        <v>0</v>
      </c>
      <c r="AO716" s="42">
        <f>+' (1) Cap Res.2009-2010'!AO717</f>
        <v>0</v>
      </c>
      <c r="AP716" s="42">
        <f>+' (1) Cap Res.2009-2010'!AP717</f>
        <v>0</v>
      </c>
      <c r="AQ716" s="42">
        <f>+' (1) Cap Res.2009-2010'!AQ717</f>
        <v>0</v>
      </c>
      <c r="AR716" s="42">
        <f>+' (1) Cap Res.2009-2010'!AR717</f>
        <v>0</v>
      </c>
      <c r="AS716" s="42">
        <f>+' (1) Cap Res.2009-2010'!AS717</f>
        <v>0</v>
      </c>
      <c r="AT716" s="42">
        <f>+' (1) Cap Res.2009-2010'!AT717</f>
        <v>0</v>
      </c>
      <c r="AU716" s="42">
        <f>+' (1) Cap Res.2009-2010'!AU717</f>
        <v>0</v>
      </c>
      <c r="AV716" s="42">
        <f>+' (1) Cap Res.2009-2010'!AV717</f>
        <v>0</v>
      </c>
      <c r="AW716" s="42">
        <f>+' (1) Cap Res.2009-2010'!AW717</f>
        <v>0</v>
      </c>
      <c r="AX716" s="42">
        <f>+' (1) Cap Res.2009-2010'!AX717</f>
        <v>0</v>
      </c>
      <c r="AY716" s="42">
        <f>+' (1) Cap Res.2009-2010'!AY717</f>
        <v>0</v>
      </c>
      <c r="AZ716" s="42">
        <f>+' (1) Cap Res.2009-2010'!AZ717</f>
        <v>0</v>
      </c>
      <c r="BA716" s="42">
        <f>+' (1) Cap Res.2009-2010'!BA717</f>
        <v>0</v>
      </c>
      <c r="BB716" s="42">
        <f>+' (1) Cap Res.2009-2010'!BB717</f>
        <v>0</v>
      </c>
      <c r="BC716" s="42">
        <f>+' (1) Cap Res.2009-2010'!BC717</f>
        <v>0</v>
      </c>
      <c r="BD716" s="42">
        <f>+' (1) Cap Res.2009-2010'!BD717</f>
        <v>0</v>
      </c>
      <c r="BE716" s="42">
        <f>+' (1) Cap Res.2009-2010'!BE717</f>
        <v>0</v>
      </c>
    </row>
    <row r="717" spans="1:57" ht="13.5">
      <c r="A717" s="177">
        <f>+' (1) Cap Res.2009-2010'!BI718</f>
        <v>40267</v>
      </c>
      <c r="B717" s="42">
        <f>+' (1) Cap Res.2009-2010'!B718</f>
        <v>0</v>
      </c>
      <c r="C717" s="42">
        <f>+' (1) Cap Res.2009-2010'!C718</f>
        <v>0</v>
      </c>
      <c r="D717" s="42">
        <f>+' (1) Cap Res.2009-2010'!D718</f>
        <v>0</v>
      </c>
      <c r="E717" s="42">
        <f>+' (1) Cap Res.2009-2010'!E718</f>
        <v>0</v>
      </c>
      <c r="F717" s="42">
        <f>+' (1) Cap Res.2009-2010'!F718</f>
        <v>0</v>
      </c>
      <c r="G717" s="42">
        <f>+' (1) Cap Res.2009-2010'!G718</f>
        <v>0</v>
      </c>
      <c r="H717" s="42">
        <f>+' (1) Cap Res.2009-2010'!H718</f>
        <v>0</v>
      </c>
      <c r="I717" s="42">
        <f>+' (1) Cap Res.2009-2010'!I718</f>
        <v>0</v>
      </c>
      <c r="J717" s="42">
        <f>+' (1) Cap Res.2009-2010'!J718</f>
        <v>0</v>
      </c>
      <c r="K717" s="42">
        <f>+' (1) Cap Res.2009-2010'!K718</f>
        <v>0</v>
      </c>
      <c r="L717" s="42">
        <f>+' (1) Cap Res.2009-2010'!L718</f>
        <v>0</v>
      </c>
      <c r="M717" s="42">
        <f>+' (1) Cap Res.2009-2010'!M718</f>
        <v>0</v>
      </c>
      <c r="N717" s="42">
        <f>+' (1) Cap Res.2009-2010'!N718</f>
        <v>0</v>
      </c>
      <c r="O717" s="42">
        <f>+' (1) Cap Res.2009-2010'!O718</f>
        <v>0</v>
      </c>
      <c r="P717" s="42">
        <f>+' (1) Cap Res.2009-2010'!P718</f>
        <v>0</v>
      </c>
      <c r="Q717" s="42">
        <f>+' (1) Cap Res.2009-2010'!Q718</f>
        <v>0</v>
      </c>
      <c r="R717" s="42">
        <f>+' (1) Cap Res.2009-2010'!R718</f>
        <v>0</v>
      </c>
      <c r="S717" s="42">
        <f>+' (1) Cap Res.2009-2010'!S718</f>
        <v>0</v>
      </c>
      <c r="T717" s="42">
        <f>+' (1) Cap Res.2009-2010'!T718</f>
        <v>0</v>
      </c>
      <c r="U717" s="42">
        <f>+' (1) Cap Res.2009-2010'!U718</f>
        <v>0</v>
      </c>
      <c r="V717" s="42">
        <f>+' (1) Cap Res.2009-2010'!V718</f>
        <v>0</v>
      </c>
      <c r="W717" s="42">
        <f>+' (1) Cap Res.2009-2010'!W718</f>
        <v>0</v>
      </c>
      <c r="X717" s="42">
        <f>+' (1) Cap Res.2009-2010'!X718</f>
        <v>0</v>
      </c>
      <c r="Y717" s="42">
        <f>+' (1) Cap Res.2009-2010'!Y718</f>
        <v>0</v>
      </c>
      <c r="Z717" s="42">
        <f>+' (1) Cap Res.2009-2010'!Z718</f>
        <v>0</v>
      </c>
      <c r="AA717" s="42">
        <f>+' (1) Cap Res.2009-2010'!AA718</f>
        <v>0</v>
      </c>
      <c r="AB717" s="42">
        <f>+' (1) Cap Res.2009-2010'!AB718</f>
        <v>0</v>
      </c>
      <c r="AC717" s="42">
        <f>+' (1) Cap Res.2009-2010'!AC718</f>
        <v>0</v>
      </c>
      <c r="AD717" s="42">
        <f>+' (1) Cap Res.2009-2010'!AD718</f>
        <v>0</v>
      </c>
      <c r="AE717" s="42">
        <f>+' (1) Cap Res.2009-2010'!AE718</f>
        <v>0</v>
      </c>
      <c r="AF717" s="42">
        <f>+' (1) Cap Res.2009-2010'!AF718</f>
        <v>0</v>
      </c>
      <c r="AG717" s="42">
        <f>+' (1) Cap Res.2009-2010'!AG718</f>
        <v>0</v>
      </c>
      <c r="AH717" s="42">
        <f>+' (1) Cap Res.2009-2010'!AH718</f>
        <v>0</v>
      </c>
      <c r="AI717" s="42">
        <f>+' (1) Cap Res.2009-2010'!AI718</f>
        <v>0</v>
      </c>
      <c r="AJ717" s="42">
        <f>+' (1) Cap Res.2009-2010'!AJ718</f>
        <v>0</v>
      </c>
      <c r="AK717" s="42">
        <f>+' (1) Cap Res.2009-2010'!AK718</f>
        <v>0</v>
      </c>
      <c r="AL717" s="42">
        <f>+' (1) Cap Res.2009-2010'!AL718</f>
        <v>0</v>
      </c>
      <c r="AM717" s="42">
        <f>+' (1) Cap Res.2009-2010'!AM718</f>
        <v>0</v>
      </c>
      <c r="AN717" s="42">
        <f>+' (1) Cap Res.2009-2010'!AN718</f>
        <v>0</v>
      </c>
      <c r="AO717" s="42">
        <f>+' (1) Cap Res.2009-2010'!AO718</f>
        <v>0</v>
      </c>
      <c r="AP717" s="42">
        <f>+' (1) Cap Res.2009-2010'!AP718</f>
        <v>0</v>
      </c>
      <c r="AQ717" s="42">
        <f>+' (1) Cap Res.2009-2010'!AQ718</f>
        <v>0</v>
      </c>
      <c r="AR717" s="42">
        <f>+' (1) Cap Res.2009-2010'!AR718</f>
        <v>0</v>
      </c>
      <c r="AS717" s="42">
        <f>+' (1) Cap Res.2009-2010'!AS718</f>
        <v>0</v>
      </c>
      <c r="AT717" s="42">
        <f>+' (1) Cap Res.2009-2010'!AT718</f>
        <v>0</v>
      </c>
      <c r="AU717" s="42">
        <f>+' (1) Cap Res.2009-2010'!AU718</f>
        <v>0</v>
      </c>
      <c r="AV717" s="42">
        <f>+' (1) Cap Res.2009-2010'!AV718</f>
        <v>0</v>
      </c>
      <c r="AW717" s="42">
        <f>+' (1) Cap Res.2009-2010'!AW718</f>
        <v>0</v>
      </c>
      <c r="AX717" s="42">
        <f>+' (1) Cap Res.2009-2010'!AX718</f>
        <v>0</v>
      </c>
      <c r="AY717" s="42">
        <f>+' (1) Cap Res.2009-2010'!AY718</f>
        <v>0</v>
      </c>
      <c r="AZ717" s="42">
        <f>+' (1) Cap Res.2009-2010'!AZ718</f>
        <v>0</v>
      </c>
      <c r="BA717" s="42">
        <f>+' (1) Cap Res.2009-2010'!BA718</f>
        <v>0</v>
      </c>
      <c r="BB717" s="42">
        <f>+' (1) Cap Res.2009-2010'!BB718</f>
        <v>0</v>
      </c>
      <c r="BC717" s="42">
        <f>+' (1) Cap Res.2009-2010'!BC718</f>
        <v>0</v>
      </c>
      <c r="BD717" s="42">
        <f>+' (1) Cap Res.2009-2010'!BD718</f>
        <v>0</v>
      </c>
      <c r="BE717" s="42">
        <f>+' (1) Cap Res.2009-2010'!BE718</f>
        <v>0</v>
      </c>
    </row>
    <row r="718" spans="1:57" ht="13.5">
      <c r="A718" s="177">
        <f>+' (1) Cap Res.2009-2010'!BI719</f>
        <v>40297</v>
      </c>
      <c r="B718" s="42">
        <f>+' (1) Cap Res.2009-2010'!B719</f>
        <v>0</v>
      </c>
      <c r="C718" s="42">
        <f>+' (1) Cap Res.2009-2010'!C719</f>
        <v>0</v>
      </c>
      <c r="D718" s="42">
        <f>+' (1) Cap Res.2009-2010'!D719</f>
        <v>0</v>
      </c>
      <c r="E718" s="42">
        <f>+' (1) Cap Res.2009-2010'!E719</f>
        <v>0</v>
      </c>
      <c r="F718" s="42">
        <f>+' (1) Cap Res.2009-2010'!F719</f>
        <v>0</v>
      </c>
      <c r="G718" s="42">
        <f>+' (1) Cap Res.2009-2010'!G719</f>
        <v>0</v>
      </c>
      <c r="H718" s="42">
        <f>+' (1) Cap Res.2009-2010'!H719</f>
        <v>0</v>
      </c>
      <c r="I718" s="42">
        <f>+' (1) Cap Res.2009-2010'!I719</f>
        <v>0</v>
      </c>
      <c r="J718" s="42">
        <f>+' (1) Cap Res.2009-2010'!J719</f>
        <v>0</v>
      </c>
      <c r="K718" s="42">
        <f>+' (1) Cap Res.2009-2010'!K719</f>
        <v>0</v>
      </c>
      <c r="L718" s="42">
        <f>+' (1) Cap Res.2009-2010'!L719</f>
        <v>0</v>
      </c>
      <c r="M718" s="42">
        <f>+' (1) Cap Res.2009-2010'!M719</f>
        <v>0</v>
      </c>
      <c r="N718" s="42">
        <f>+' (1) Cap Res.2009-2010'!N719</f>
        <v>0</v>
      </c>
      <c r="O718" s="42">
        <f>+' (1) Cap Res.2009-2010'!O719</f>
        <v>0</v>
      </c>
      <c r="P718" s="42">
        <f>+' (1) Cap Res.2009-2010'!P719</f>
        <v>0</v>
      </c>
      <c r="Q718" s="42">
        <f>+' (1) Cap Res.2009-2010'!Q719</f>
        <v>0</v>
      </c>
      <c r="R718" s="42">
        <f>+' (1) Cap Res.2009-2010'!R719</f>
        <v>0</v>
      </c>
      <c r="S718" s="42">
        <f>+' (1) Cap Res.2009-2010'!S719</f>
        <v>0</v>
      </c>
      <c r="T718" s="42">
        <f>+' (1) Cap Res.2009-2010'!T719</f>
        <v>0</v>
      </c>
      <c r="U718" s="42">
        <f>+' (1) Cap Res.2009-2010'!U719</f>
        <v>0</v>
      </c>
      <c r="V718" s="42">
        <f>+' (1) Cap Res.2009-2010'!V719</f>
        <v>0</v>
      </c>
      <c r="W718" s="42">
        <f>+' (1) Cap Res.2009-2010'!W719</f>
        <v>0</v>
      </c>
      <c r="X718" s="42">
        <f>+' (1) Cap Res.2009-2010'!X719</f>
        <v>0</v>
      </c>
      <c r="Y718" s="42">
        <f>+' (1) Cap Res.2009-2010'!Y719</f>
        <v>0</v>
      </c>
      <c r="Z718" s="42">
        <f>+' (1) Cap Res.2009-2010'!Z719</f>
        <v>0</v>
      </c>
      <c r="AA718" s="42">
        <f>+' (1) Cap Res.2009-2010'!AA719</f>
        <v>0</v>
      </c>
      <c r="AB718" s="42">
        <f>+' (1) Cap Res.2009-2010'!AB719</f>
        <v>0</v>
      </c>
      <c r="AC718" s="42">
        <f>+' (1) Cap Res.2009-2010'!AC719</f>
        <v>0</v>
      </c>
      <c r="AD718" s="42">
        <f>+' (1) Cap Res.2009-2010'!AD719</f>
        <v>0</v>
      </c>
      <c r="AE718" s="42">
        <f>+' (1) Cap Res.2009-2010'!AE719</f>
        <v>0</v>
      </c>
      <c r="AF718" s="42">
        <f>+' (1) Cap Res.2009-2010'!AF719</f>
        <v>0</v>
      </c>
      <c r="AG718" s="42">
        <f>+' (1) Cap Res.2009-2010'!AG719</f>
        <v>0</v>
      </c>
      <c r="AH718" s="42">
        <f>+' (1) Cap Res.2009-2010'!AH719</f>
        <v>0</v>
      </c>
      <c r="AI718" s="42">
        <f>+' (1) Cap Res.2009-2010'!AI719</f>
        <v>0</v>
      </c>
      <c r="AJ718" s="42">
        <f>+' (1) Cap Res.2009-2010'!AJ719</f>
        <v>0</v>
      </c>
      <c r="AK718" s="42">
        <f>+' (1) Cap Res.2009-2010'!AK719</f>
        <v>0</v>
      </c>
      <c r="AL718" s="42">
        <f>+' (1) Cap Res.2009-2010'!AL719</f>
        <v>0</v>
      </c>
      <c r="AM718" s="42">
        <f>+' (1) Cap Res.2009-2010'!AM719</f>
        <v>0</v>
      </c>
      <c r="AN718" s="42">
        <f>+' (1) Cap Res.2009-2010'!AN719</f>
        <v>0</v>
      </c>
      <c r="AO718" s="42">
        <f>+' (1) Cap Res.2009-2010'!AO719</f>
        <v>0</v>
      </c>
      <c r="AP718" s="42">
        <f>+' (1) Cap Res.2009-2010'!AP719</f>
        <v>0</v>
      </c>
      <c r="AQ718" s="42">
        <f>+' (1) Cap Res.2009-2010'!AQ719</f>
        <v>0</v>
      </c>
      <c r="AR718" s="42">
        <f>+' (1) Cap Res.2009-2010'!AR719</f>
        <v>0</v>
      </c>
      <c r="AS718" s="42">
        <f>+' (1) Cap Res.2009-2010'!AS719</f>
        <v>0</v>
      </c>
      <c r="AT718" s="42">
        <f>+' (1) Cap Res.2009-2010'!AT719</f>
        <v>0</v>
      </c>
      <c r="AU718" s="42">
        <f>+' (1) Cap Res.2009-2010'!AU719</f>
        <v>0</v>
      </c>
      <c r="AV718" s="42">
        <f>+' (1) Cap Res.2009-2010'!AV719</f>
        <v>0</v>
      </c>
      <c r="AW718" s="42">
        <f>+' (1) Cap Res.2009-2010'!AW719</f>
        <v>0</v>
      </c>
      <c r="AX718" s="42">
        <f>+' (1) Cap Res.2009-2010'!AX719</f>
        <v>0</v>
      </c>
      <c r="AY718" s="42">
        <f>+' (1) Cap Res.2009-2010'!AY719</f>
        <v>0</v>
      </c>
      <c r="AZ718" s="42">
        <f>+' (1) Cap Res.2009-2010'!AZ719</f>
        <v>0</v>
      </c>
      <c r="BA718" s="42">
        <f>+' (1) Cap Res.2009-2010'!BA719</f>
        <v>0</v>
      </c>
      <c r="BB718" s="42">
        <f>+' (1) Cap Res.2009-2010'!BB719</f>
        <v>0</v>
      </c>
      <c r="BC718" s="42">
        <f>+' (1) Cap Res.2009-2010'!BC719</f>
        <v>0</v>
      </c>
      <c r="BD718" s="42">
        <f>+' (1) Cap Res.2009-2010'!BD719</f>
        <v>0</v>
      </c>
      <c r="BE718" s="42">
        <f>+' (1) Cap Res.2009-2010'!BE719</f>
        <v>0</v>
      </c>
    </row>
    <row r="719" spans="1:57" ht="13.5">
      <c r="A719" s="177">
        <f>+' (1) Cap Res.2009-2010'!BI720</f>
        <v>40297</v>
      </c>
      <c r="B719" s="42">
        <f>+' (1) Cap Res.2009-2010'!B720</f>
        <v>0</v>
      </c>
      <c r="C719" s="42">
        <f>+' (1) Cap Res.2009-2010'!C720</f>
        <v>0</v>
      </c>
      <c r="D719" s="42">
        <f>+' (1) Cap Res.2009-2010'!D720</f>
        <v>0</v>
      </c>
      <c r="E719" s="42">
        <f>+' (1) Cap Res.2009-2010'!E720</f>
        <v>0</v>
      </c>
      <c r="F719" s="42">
        <f>+' (1) Cap Res.2009-2010'!F720</f>
        <v>0</v>
      </c>
      <c r="G719" s="42">
        <f>+' (1) Cap Res.2009-2010'!G720</f>
        <v>0</v>
      </c>
      <c r="H719" s="42">
        <f>+' (1) Cap Res.2009-2010'!H720</f>
        <v>0</v>
      </c>
      <c r="I719" s="42">
        <f>+' (1) Cap Res.2009-2010'!I720</f>
        <v>0</v>
      </c>
      <c r="J719" s="42">
        <f>+' (1) Cap Res.2009-2010'!J720</f>
        <v>0</v>
      </c>
      <c r="K719" s="42">
        <f>+' (1) Cap Res.2009-2010'!K720</f>
        <v>0</v>
      </c>
      <c r="L719" s="42">
        <f>+' (1) Cap Res.2009-2010'!L720</f>
        <v>0</v>
      </c>
      <c r="M719" s="42">
        <f>+' (1) Cap Res.2009-2010'!M720</f>
        <v>0</v>
      </c>
      <c r="N719" s="42">
        <f>+' (1) Cap Res.2009-2010'!N720</f>
        <v>0</v>
      </c>
      <c r="O719" s="42">
        <f>+' (1) Cap Res.2009-2010'!O720</f>
        <v>0</v>
      </c>
      <c r="P719" s="42">
        <f>+' (1) Cap Res.2009-2010'!P720</f>
        <v>0</v>
      </c>
      <c r="Q719" s="42">
        <f>+' (1) Cap Res.2009-2010'!Q720</f>
        <v>0</v>
      </c>
      <c r="R719" s="42">
        <f>+' (1) Cap Res.2009-2010'!R720</f>
        <v>0</v>
      </c>
      <c r="S719" s="42">
        <f>+' (1) Cap Res.2009-2010'!S720</f>
        <v>0</v>
      </c>
      <c r="T719" s="42">
        <f>+' (1) Cap Res.2009-2010'!T720</f>
        <v>0</v>
      </c>
      <c r="U719" s="42">
        <f>+' (1) Cap Res.2009-2010'!U720</f>
        <v>0</v>
      </c>
      <c r="V719" s="42">
        <f>+' (1) Cap Res.2009-2010'!V720</f>
        <v>0</v>
      </c>
      <c r="W719" s="42">
        <f>+' (1) Cap Res.2009-2010'!W720</f>
        <v>0</v>
      </c>
      <c r="X719" s="42">
        <f>+' (1) Cap Res.2009-2010'!X720</f>
        <v>0</v>
      </c>
      <c r="Y719" s="42">
        <f>+' (1) Cap Res.2009-2010'!Y720</f>
        <v>0</v>
      </c>
      <c r="Z719" s="42">
        <f>+' (1) Cap Res.2009-2010'!Z720</f>
        <v>0</v>
      </c>
      <c r="AA719" s="42">
        <f>+' (1) Cap Res.2009-2010'!AA720</f>
        <v>0</v>
      </c>
      <c r="AB719" s="42">
        <f>+' (1) Cap Res.2009-2010'!AB720</f>
        <v>0</v>
      </c>
      <c r="AC719" s="42">
        <f>+' (1) Cap Res.2009-2010'!AC720</f>
        <v>0</v>
      </c>
      <c r="AD719" s="42">
        <f>+' (1) Cap Res.2009-2010'!AD720</f>
        <v>0</v>
      </c>
      <c r="AE719" s="42">
        <f>+' (1) Cap Res.2009-2010'!AE720</f>
        <v>0</v>
      </c>
      <c r="AF719" s="42">
        <f>+' (1) Cap Res.2009-2010'!AF720</f>
        <v>0</v>
      </c>
      <c r="AG719" s="42">
        <f>+' (1) Cap Res.2009-2010'!AG720</f>
        <v>0</v>
      </c>
      <c r="AH719" s="42">
        <f>+' (1) Cap Res.2009-2010'!AH720</f>
        <v>0</v>
      </c>
      <c r="AI719" s="42">
        <f>+' (1) Cap Res.2009-2010'!AI720</f>
        <v>0</v>
      </c>
      <c r="AJ719" s="42">
        <f>+' (1) Cap Res.2009-2010'!AJ720</f>
        <v>0</v>
      </c>
      <c r="AK719" s="42">
        <f>+' (1) Cap Res.2009-2010'!AK720</f>
        <v>0</v>
      </c>
      <c r="AL719" s="42">
        <f>+' (1) Cap Res.2009-2010'!AL720</f>
        <v>0</v>
      </c>
      <c r="AM719" s="42">
        <f>+' (1) Cap Res.2009-2010'!AM720</f>
        <v>0</v>
      </c>
      <c r="AN719" s="42">
        <f>+' (1) Cap Res.2009-2010'!AN720</f>
        <v>0</v>
      </c>
      <c r="AO719" s="42">
        <f>+' (1) Cap Res.2009-2010'!AO720</f>
        <v>0</v>
      </c>
      <c r="AP719" s="42">
        <f>+' (1) Cap Res.2009-2010'!AP720</f>
        <v>0</v>
      </c>
      <c r="AQ719" s="42">
        <f>+' (1) Cap Res.2009-2010'!AQ720</f>
        <v>0</v>
      </c>
      <c r="AR719" s="42">
        <f>+' (1) Cap Res.2009-2010'!AR720</f>
        <v>0</v>
      </c>
      <c r="AS719" s="42">
        <f>+' (1) Cap Res.2009-2010'!AS720</f>
        <v>0</v>
      </c>
      <c r="AT719" s="42">
        <f>+' (1) Cap Res.2009-2010'!AT720</f>
        <v>0</v>
      </c>
      <c r="AU719" s="42">
        <f>+' (1) Cap Res.2009-2010'!AU720</f>
        <v>0</v>
      </c>
      <c r="AV719" s="42">
        <f>+' (1) Cap Res.2009-2010'!AV720</f>
        <v>0</v>
      </c>
      <c r="AW719" s="42">
        <f>+' (1) Cap Res.2009-2010'!AW720</f>
        <v>0</v>
      </c>
      <c r="AX719" s="42">
        <f>+' (1) Cap Res.2009-2010'!AX720</f>
        <v>0</v>
      </c>
      <c r="AY719" s="42">
        <f>+' (1) Cap Res.2009-2010'!AY720</f>
        <v>0</v>
      </c>
      <c r="AZ719" s="42">
        <f>+' (1) Cap Res.2009-2010'!AZ720</f>
        <v>0</v>
      </c>
      <c r="BA719" s="42">
        <f>+' (1) Cap Res.2009-2010'!BA720</f>
        <v>0</v>
      </c>
      <c r="BB719" s="42">
        <f>+' (1) Cap Res.2009-2010'!BB720</f>
        <v>0</v>
      </c>
      <c r="BC719" s="42">
        <f>+' (1) Cap Res.2009-2010'!BC720</f>
        <v>0</v>
      </c>
      <c r="BD719" s="42">
        <f>+' (1) Cap Res.2009-2010'!BD720</f>
        <v>0</v>
      </c>
      <c r="BE719" s="42">
        <f>+' (1) Cap Res.2009-2010'!BE720</f>
        <v>0</v>
      </c>
    </row>
    <row r="720" spans="1:57" ht="13.5">
      <c r="A720" s="177">
        <f>+' (1) Cap Res.2009-2010'!BI721</f>
        <v>40328</v>
      </c>
      <c r="B720" s="42">
        <f>+' (1) Cap Res.2009-2010'!B721</f>
        <v>0</v>
      </c>
      <c r="C720" s="42">
        <f>+' (1) Cap Res.2009-2010'!C721</f>
        <v>0</v>
      </c>
      <c r="D720" s="42">
        <f>+' (1) Cap Res.2009-2010'!D721</f>
        <v>0</v>
      </c>
      <c r="E720" s="42">
        <f>+' (1) Cap Res.2009-2010'!E721</f>
        <v>0</v>
      </c>
      <c r="F720" s="42">
        <f>+' (1) Cap Res.2009-2010'!F721</f>
        <v>0</v>
      </c>
      <c r="G720" s="42">
        <f>+' (1) Cap Res.2009-2010'!G721</f>
        <v>0</v>
      </c>
      <c r="H720" s="42">
        <f>+' (1) Cap Res.2009-2010'!H721</f>
        <v>0</v>
      </c>
      <c r="I720" s="42">
        <f>+' (1) Cap Res.2009-2010'!I721</f>
        <v>0</v>
      </c>
      <c r="J720" s="42">
        <f>+' (1) Cap Res.2009-2010'!J721</f>
        <v>0</v>
      </c>
      <c r="K720" s="42">
        <f>+' (1) Cap Res.2009-2010'!K721</f>
        <v>0</v>
      </c>
      <c r="L720" s="42">
        <f>+' (1) Cap Res.2009-2010'!L721</f>
        <v>0</v>
      </c>
      <c r="M720" s="42">
        <f>+' (1) Cap Res.2009-2010'!M721</f>
        <v>0</v>
      </c>
      <c r="N720" s="42">
        <f>+' (1) Cap Res.2009-2010'!N721</f>
        <v>0</v>
      </c>
      <c r="O720" s="42">
        <f>+' (1) Cap Res.2009-2010'!O721</f>
        <v>0</v>
      </c>
      <c r="P720" s="42">
        <f>+' (1) Cap Res.2009-2010'!P721</f>
        <v>0</v>
      </c>
      <c r="Q720" s="42">
        <f>+' (1) Cap Res.2009-2010'!Q721</f>
        <v>0</v>
      </c>
      <c r="R720" s="42">
        <f>+' (1) Cap Res.2009-2010'!R721</f>
        <v>0</v>
      </c>
      <c r="S720" s="42">
        <f>+' (1) Cap Res.2009-2010'!S721</f>
        <v>0</v>
      </c>
      <c r="T720" s="42">
        <f>+' (1) Cap Res.2009-2010'!T721</f>
        <v>0</v>
      </c>
      <c r="U720" s="42">
        <f>+' (1) Cap Res.2009-2010'!U721</f>
        <v>0</v>
      </c>
      <c r="V720" s="42">
        <f>+' (1) Cap Res.2009-2010'!V721</f>
        <v>0</v>
      </c>
      <c r="W720" s="42">
        <f>+' (1) Cap Res.2009-2010'!W721</f>
        <v>0</v>
      </c>
      <c r="X720" s="42">
        <f>+' (1) Cap Res.2009-2010'!X721</f>
        <v>0</v>
      </c>
      <c r="Y720" s="42">
        <f>+' (1) Cap Res.2009-2010'!Y721</f>
        <v>0</v>
      </c>
      <c r="Z720" s="42">
        <f>+' (1) Cap Res.2009-2010'!Z721</f>
        <v>0</v>
      </c>
      <c r="AA720" s="42">
        <f>+' (1) Cap Res.2009-2010'!AA721</f>
        <v>0</v>
      </c>
      <c r="AB720" s="42">
        <f>+' (1) Cap Res.2009-2010'!AB721</f>
        <v>0</v>
      </c>
      <c r="AC720" s="42">
        <f>+' (1) Cap Res.2009-2010'!AC721</f>
        <v>0</v>
      </c>
      <c r="AD720" s="42">
        <f>+' (1) Cap Res.2009-2010'!AD721</f>
        <v>0</v>
      </c>
      <c r="AE720" s="42">
        <f>+' (1) Cap Res.2009-2010'!AE721</f>
        <v>0</v>
      </c>
      <c r="AF720" s="42">
        <f>+' (1) Cap Res.2009-2010'!AF721</f>
        <v>0</v>
      </c>
      <c r="AG720" s="42">
        <f>+' (1) Cap Res.2009-2010'!AG721</f>
        <v>0</v>
      </c>
      <c r="AH720" s="42">
        <f>+' (1) Cap Res.2009-2010'!AH721</f>
        <v>0</v>
      </c>
      <c r="AI720" s="42">
        <f>+' (1) Cap Res.2009-2010'!AI721</f>
        <v>0</v>
      </c>
      <c r="AJ720" s="42">
        <f>+' (1) Cap Res.2009-2010'!AJ721</f>
        <v>0</v>
      </c>
      <c r="AK720" s="42">
        <f>+' (1) Cap Res.2009-2010'!AK721</f>
        <v>0</v>
      </c>
      <c r="AL720" s="42">
        <f>+' (1) Cap Res.2009-2010'!AL721</f>
        <v>0</v>
      </c>
      <c r="AM720" s="42">
        <f>+' (1) Cap Res.2009-2010'!AM721</f>
        <v>0</v>
      </c>
      <c r="AN720" s="42">
        <f>+' (1) Cap Res.2009-2010'!AN721</f>
        <v>0</v>
      </c>
      <c r="AO720" s="42">
        <f>+' (1) Cap Res.2009-2010'!AO721</f>
        <v>0</v>
      </c>
      <c r="AP720" s="42">
        <f>+' (1) Cap Res.2009-2010'!AP721</f>
        <v>0</v>
      </c>
      <c r="AQ720" s="42">
        <f>+' (1) Cap Res.2009-2010'!AQ721</f>
        <v>0</v>
      </c>
      <c r="AR720" s="42">
        <f>+' (1) Cap Res.2009-2010'!AR721</f>
        <v>0</v>
      </c>
      <c r="AS720" s="42">
        <f>+' (1) Cap Res.2009-2010'!AS721</f>
        <v>0</v>
      </c>
      <c r="AT720" s="42">
        <f>+' (1) Cap Res.2009-2010'!AT721</f>
        <v>0</v>
      </c>
      <c r="AU720" s="42">
        <f>+' (1) Cap Res.2009-2010'!AU721</f>
        <v>0</v>
      </c>
      <c r="AV720" s="42">
        <f>+' (1) Cap Res.2009-2010'!AV721</f>
        <v>0</v>
      </c>
      <c r="AW720" s="42">
        <f>+' (1) Cap Res.2009-2010'!AW721</f>
        <v>0</v>
      </c>
      <c r="AX720" s="42">
        <f>+' (1) Cap Res.2009-2010'!AX721</f>
        <v>0</v>
      </c>
      <c r="AY720" s="42">
        <f>+' (1) Cap Res.2009-2010'!AY721</f>
        <v>0</v>
      </c>
      <c r="AZ720" s="42">
        <f>+' (1) Cap Res.2009-2010'!AZ721</f>
        <v>0</v>
      </c>
      <c r="BA720" s="42">
        <f>+' (1) Cap Res.2009-2010'!BA721</f>
        <v>0</v>
      </c>
      <c r="BB720" s="42">
        <f>+' (1) Cap Res.2009-2010'!BB721</f>
        <v>0</v>
      </c>
      <c r="BC720" s="42">
        <f>+' (1) Cap Res.2009-2010'!BC721</f>
        <v>0</v>
      </c>
      <c r="BD720" s="42">
        <f>+' (1) Cap Res.2009-2010'!BD721</f>
        <v>0</v>
      </c>
      <c r="BE720" s="42">
        <f>+' (1) Cap Res.2009-2010'!BE721</f>
        <v>0</v>
      </c>
    </row>
    <row r="721" spans="1:57" ht="13.5">
      <c r="A721" s="177">
        <f>+' (1) Cap Res.2009-2010'!BI722</f>
        <v>40328</v>
      </c>
      <c r="B721" s="42">
        <f>+' (1) Cap Res.2009-2010'!B722</f>
        <v>0</v>
      </c>
      <c r="C721" s="42">
        <f>+' (1) Cap Res.2009-2010'!C722</f>
        <v>0</v>
      </c>
      <c r="D721" s="42">
        <f>+' (1) Cap Res.2009-2010'!D722</f>
        <v>0</v>
      </c>
      <c r="E721" s="42">
        <f>+' (1) Cap Res.2009-2010'!E722</f>
        <v>0</v>
      </c>
      <c r="F721" s="42">
        <f>+' (1) Cap Res.2009-2010'!F722</f>
        <v>0</v>
      </c>
      <c r="G721" s="42">
        <f>+' (1) Cap Res.2009-2010'!G722</f>
        <v>0</v>
      </c>
      <c r="H721" s="42">
        <f>+' (1) Cap Res.2009-2010'!H722</f>
        <v>0</v>
      </c>
      <c r="I721" s="42">
        <f>+' (1) Cap Res.2009-2010'!I722</f>
        <v>0</v>
      </c>
      <c r="J721" s="42">
        <f>+' (1) Cap Res.2009-2010'!J722</f>
        <v>0</v>
      </c>
      <c r="K721" s="42">
        <f>+' (1) Cap Res.2009-2010'!K722</f>
        <v>0</v>
      </c>
      <c r="L721" s="42">
        <f>+' (1) Cap Res.2009-2010'!L722</f>
        <v>0</v>
      </c>
      <c r="M721" s="42">
        <f>+' (1) Cap Res.2009-2010'!M722</f>
        <v>0</v>
      </c>
      <c r="N721" s="42">
        <f>+' (1) Cap Res.2009-2010'!N722</f>
        <v>0</v>
      </c>
      <c r="O721" s="42">
        <f>+' (1) Cap Res.2009-2010'!O722</f>
        <v>0</v>
      </c>
      <c r="P721" s="42">
        <f>+' (1) Cap Res.2009-2010'!P722</f>
        <v>0</v>
      </c>
      <c r="Q721" s="42">
        <f>+' (1) Cap Res.2009-2010'!Q722</f>
        <v>0</v>
      </c>
      <c r="R721" s="42">
        <f>+' (1) Cap Res.2009-2010'!R722</f>
        <v>0</v>
      </c>
      <c r="S721" s="42">
        <f>+' (1) Cap Res.2009-2010'!S722</f>
        <v>0</v>
      </c>
      <c r="T721" s="42">
        <f>+' (1) Cap Res.2009-2010'!T722</f>
        <v>0</v>
      </c>
      <c r="U721" s="42">
        <f>+' (1) Cap Res.2009-2010'!U722</f>
        <v>0</v>
      </c>
      <c r="V721" s="42">
        <f>+' (1) Cap Res.2009-2010'!V722</f>
        <v>0</v>
      </c>
      <c r="W721" s="42">
        <f>+' (1) Cap Res.2009-2010'!W722</f>
        <v>0</v>
      </c>
      <c r="X721" s="42">
        <f>+' (1) Cap Res.2009-2010'!X722</f>
        <v>0</v>
      </c>
      <c r="Y721" s="42">
        <f>+' (1) Cap Res.2009-2010'!Y722</f>
        <v>0</v>
      </c>
      <c r="Z721" s="42">
        <f>+' (1) Cap Res.2009-2010'!Z722</f>
        <v>0</v>
      </c>
      <c r="AA721" s="42">
        <f>+' (1) Cap Res.2009-2010'!AA722</f>
        <v>0</v>
      </c>
      <c r="AB721" s="42">
        <f>+' (1) Cap Res.2009-2010'!AB722</f>
        <v>0</v>
      </c>
      <c r="AC721" s="42">
        <f>+' (1) Cap Res.2009-2010'!AC722</f>
        <v>0</v>
      </c>
      <c r="AD721" s="42">
        <f>+' (1) Cap Res.2009-2010'!AD722</f>
        <v>0</v>
      </c>
      <c r="AE721" s="42">
        <f>+' (1) Cap Res.2009-2010'!AE722</f>
        <v>0</v>
      </c>
      <c r="AF721" s="42">
        <f>+' (1) Cap Res.2009-2010'!AF722</f>
        <v>0</v>
      </c>
      <c r="AG721" s="42">
        <f>+' (1) Cap Res.2009-2010'!AG722</f>
        <v>0</v>
      </c>
      <c r="AH721" s="42">
        <f>+' (1) Cap Res.2009-2010'!AH722</f>
        <v>0</v>
      </c>
      <c r="AI721" s="42">
        <f>+' (1) Cap Res.2009-2010'!AI722</f>
        <v>0</v>
      </c>
      <c r="AJ721" s="42">
        <f>+' (1) Cap Res.2009-2010'!AJ722</f>
        <v>0</v>
      </c>
      <c r="AK721" s="42">
        <f>+' (1) Cap Res.2009-2010'!AK722</f>
        <v>0</v>
      </c>
      <c r="AL721" s="42">
        <f>+' (1) Cap Res.2009-2010'!AL722</f>
        <v>0</v>
      </c>
      <c r="AM721" s="42">
        <f>+' (1) Cap Res.2009-2010'!AM722</f>
        <v>0</v>
      </c>
      <c r="AN721" s="42">
        <f>+' (1) Cap Res.2009-2010'!AN722</f>
        <v>0</v>
      </c>
      <c r="AO721" s="42">
        <f>+' (1) Cap Res.2009-2010'!AO722</f>
        <v>0</v>
      </c>
      <c r="AP721" s="42">
        <f>+' (1) Cap Res.2009-2010'!AP722</f>
        <v>0</v>
      </c>
      <c r="AQ721" s="42">
        <f>+' (1) Cap Res.2009-2010'!AQ722</f>
        <v>0</v>
      </c>
      <c r="AR721" s="42">
        <f>+' (1) Cap Res.2009-2010'!AR722</f>
        <v>0</v>
      </c>
      <c r="AS721" s="42">
        <f>+' (1) Cap Res.2009-2010'!AS722</f>
        <v>0</v>
      </c>
      <c r="AT721" s="42">
        <f>+' (1) Cap Res.2009-2010'!AT722</f>
        <v>0</v>
      </c>
      <c r="AU721" s="42">
        <f>+' (1) Cap Res.2009-2010'!AU722</f>
        <v>0</v>
      </c>
      <c r="AV721" s="42">
        <f>+' (1) Cap Res.2009-2010'!AV722</f>
        <v>0</v>
      </c>
      <c r="AW721" s="42">
        <f>+' (1) Cap Res.2009-2010'!AW722</f>
        <v>0</v>
      </c>
      <c r="AX721" s="42">
        <f>+' (1) Cap Res.2009-2010'!AX722</f>
        <v>0</v>
      </c>
      <c r="AY721" s="42">
        <f>+' (1) Cap Res.2009-2010'!AY722</f>
        <v>0</v>
      </c>
      <c r="AZ721" s="42">
        <f>+' (1) Cap Res.2009-2010'!AZ722</f>
        <v>0</v>
      </c>
      <c r="BA721" s="42">
        <f>+' (1) Cap Res.2009-2010'!BA722</f>
        <v>0</v>
      </c>
      <c r="BB721" s="42">
        <f>+' (1) Cap Res.2009-2010'!BB722</f>
        <v>0</v>
      </c>
      <c r="BC721" s="42">
        <f>+' (1) Cap Res.2009-2010'!BC722</f>
        <v>0</v>
      </c>
      <c r="BD721" s="42">
        <f>+' (1) Cap Res.2009-2010'!BD722</f>
        <v>0</v>
      </c>
      <c r="BE721" s="42">
        <f>+' (1) Cap Res.2009-2010'!BE722</f>
        <v>0</v>
      </c>
    </row>
    <row r="722" spans="1:57" ht="13.5">
      <c r="A722" s="177">
        <f>+' (1) Cap Res.2009-2010'!BI723</f>
        <v>40331</v>
      </c>
      <c r="B722" s="42">
        <f>+' (1) Cap Res.2009-2010'!B723</f>
        <v>0</v>
      </c>
      <c r="C722" s="42">
        <f>+' (1) Cap Res.2009-2010'!C723</f>
        <v>0</v>
      </c>
      <c r="D722" s="42">
        <f>+' (1) Cap Res.2009-2010'!D723</f>
        <v>0</v>
      </c>
      <c r="E722" s="42">
        <f>+' (1) Cap Res.2009-2010'!E723</f>
        <v>0</v>
      </c>
      <c r="F722" s="42">
        <f>+' (1) Cap Res.2009-2010'!F723</f>
        <v>0</v>
      </c>
      <c r="G722" s="42">
        <f>+' (1) Cap Res.2009-2010'!G723</f>
        <v>0</v>
      </c>
      <c r="H722" s="42">
        <f>+' (1) Cap Res.2009-2010'!H723</f>
        <v>0</v>
      </c>
      <c r="I722" s="42">
        <f>+' (1) Cap Res.2009-2010'!I723</f>
        <v>0</v>
      </c>
      <c r="J722" s="42">
        <f>+' (1) Cap Res.2009-2010'!J723</f>
        <v>0</v>
      </c>
      <c r="K722" s="42">
        <f>+' (1) Cap Res.2009-2010'!K723</f>
        <v>0</v>
      </c>
      <c r="L722" s="42">
        <f>+' (1) Cap Res.2009-2010'!L723</f>
        <v>0</v>
      </c>
      <c r="M722" s="42">
        <f>+' (1) Cap Res.2009-2010'!M723</f>
        <v>0</v>
      </c>
      <c r="N722" s="42">
        <f>+' (1) Cap Res.2009-2010'!N723</f>
        <v>0</v>
      </c>
      <c r="O722" s="42">
        <f>+' (1) Cap Res.2009-2010'!O723</f>
        <v>0</v>
      </c>
      <c r="P722" s="42">
        <f>+' (1) Cap Res.2009-2010'!P723</f>
        <v>0</v>
      </c>
      <c r="Q722" s="42">
        <f>+' (1) Cap Res.2009-2010'!Q723</f>
        <v>0</v>
      </c>
      <c r="R722" s="42">
        <f>+' (1) Cap Res.2009-2010'!R723</f>
        <v>0</v>
      </c>
      <c r="S722" s="42">
        <f>+' (1) Cap Res.2009-2010'!S723</f>
        <v>0</v>
      </c>
      <c r="T722" s="42">
        <f>+' (1) Cap Res.2009-2010'!T723</f>
        <v>0</v>
      </c>
      <c r="U722" s="42">
        <f>+' (1) Cap Res.2009-2010'!U723</f>
        <v>0</v>
      </c>
      <c r="V722" s="42">
        <f>+' (1) Cap Res.2009-2010'!V723</f>
        <v>0</v>
      </c>
      <c r="W722" s="42">
        <f>+' (1) Cap Res.2009-2010'!W723</f>
        <v>0</v>
      </c>
      <c r="X722" s="42">
        <f>+' (1) Cap Res.2009-2010'!X723</f>
        <v>0</v>
      </c>
      <c r="Y722" s="42">
        <f>+' (1) Cap Res.2009-2010'!Y723</f>
        <v>0</v>
      </c>
      <c r="Z722" s="42">
        <f>+' (1) Cap Res.2009-2010'!Z723</f>
        <v>0</v>
      </c>
      <c r="AA722" s="42">
        <f>+' (1) Cap Res.2009-2010'!AA723</f>
        <v>0</v>
      </c>
      <c r="AB722" s="42">
        <f>+' (1) Cap Res.2009-2010'!AB723</f>
        <v>0</v>
      </c>
      <c r="AC722" s="42">
        <f>+' (1) Cap Res.2009-2010'!AC723</f>
        <v>0</v>
      </c>
      <c r="AD722" s="42">
        <f>+' (1) Cap Res.2009-2010'!AD723</f>
        <v>0</v>
      </c>
      <c r="AE722" s="42">
        <f>+' (1) Cap Res.2009-2010'!AE723</f>
        <v>0</v>
      </c>
      <c r="AF722" s="42">
        <f>+' (1) Cap Res.2009-2010'!AF723</f>
        <v>0</v>
      </c>
      <c r="AG722" s="42">
        <f>+' (1) Cap Res.2009-2010'!AG723</f>
        <v>0</v>
      </c>
      <c r="AH722" s="42">
        <f>+' (1) Cap Res.2009-2010'!AH723</f>
        <v>0</v>
      </c>
      <c r="AI722" s="42">
        <f>+' (1) Cap Res.2009-2010'!AI723</f>
        <v>0</v>
      </c>
      <c r="AJ722" s="42">
        <f>+' (1) Cap Res.2009-2010'!AJ723</f>
        <v>0</v>
      </c>
      <c r="AK722" s="42">
        <f>+' (1) Cap Res.2009-2010'!AK723</f>
        <v>0</v>
      </c>
      <c r="AL722" s="42">
        <f>+' (1) Cap Res.2009-2010'!AL723</f>
        <v>0</v>
      </c>
      <c r="AM722" s="42">
        <f>+' (1) Cap Res.2009-2010'!AM723</f>
        <v>0</v>
      </c>
      <c r="AN722" s="42">
        <f>+' (1) Cap Res.2009-2010'!AN723</f>
        <v>0</v>
      </c>
      <c r="AO722" s="42">
        <f>+' (1) Cap Res.2009-2010'!AO723</f>
        <v>0</v>
      </c>
      <c r="AP722" s="42">
        <f>+' (1) Cap Res.2009-2010'!AP723</f>
        <v>0</v>
      </c>
      <c r="AQ722" s="42">
        <f>+' (1) Cap Res.2009-2010'!AQ723</f>
        <v>0</v>
      </c>
      <c r="AR722" s="42">
        <f>+' (1) Cap Res.2009-2010'!AR723</f>
        <v>0</v>
      </c>
      <c r="AS722" s="42">
        <f>+' (1) Cap Res.2009-2010'!AS723</f>
        <v>0</v>
      </c>
      <c r="AT722" s="42">
        <f>+' (1) Cap Res.2009-2010'!AT723</f>
        <v>0</v>
      </c>
      <c r="AU722" s="42">
        <f>+' (1) Cap Res.2009-2010'!AU723</f>
        <v>0</v>
      </c>
      <c r="AV722" s="42">
        <f>+' (1) Cap Res.2009-2010'!AV723</f>
        <v>0</v>
      </c>
      <c r="AW722" s="42">
        <f>+' (1) Cap Res.2009-2010'!AW723</f>
        <v>0</v>
      </c>
      <c r="AX722" s="42">
        <f>+' (1) Cap Res.2009-2010'!AX723</f>
        <v>0</v>
      </c>
      <c r="AY722" s="42">
        <f>+' (1) Cap Res.2009-2010'!AY723</f>
        <v>0</v>
      </c>
      <c r="AZ722" s="42">
        <f>+' (1) Cap Res.2009-2010'!AZ723</f>
        <v>0</v>
      </c>
      <c r="BA722" s="42">
        <f>+' (1) Cap Res.2009-2010'!BA723</f>
        <v>-1928</v>
      </c>
      <c r="BB722" s="42">
        <f>+' (1) Cap Res.2009-2010'!BB723</f>
        <v>0</v>
      </c>
      <c r="BC722" s="42">
        <f>+' (1) Cap Res.2009-2010'!BC723</f>
        <v>0</v>
      </c>
      <c r="BD722" s="42">
        <f>+' (1) Cap Res.2009-2010'!BD723</f>
        <v>0</v>
      </c>
      <c r="BE722" s="42">
        <f>+' (1) Cap Res.2009-2010'!BE723</f>
        <v>0</v>
      </c>
    </row>
    <row r="723" spans="1:57" ht="13.5">
      <c r="A723" s="177">
        <f>+' (1) Cap Res.2009-2010'!BI724</f>
        <v>40334</v>
      </c>
      <c r="B723" s="42">
        <f>+' (1) Cap Res.2009-2010'!B724</f>
        <v>0</v>
      </c>
      <c r="C723" s="42">
        <f>+' (1) Cap Res.2009-2010'!C724</f>
        <v>0</v>
      </c>
      <c r="D723" s="42">
        <f>+' (1) Cap Res.2009-2010'!D724</f>
        <v>0</v>
      </c>
      <c r="E723" s="42">
        <f>+' (1) Cap Res.2009-2010'!E724</f>
        <v>0</v>
      </c>
      <c r="F723" s="42">
        <f>+' (1) Cap Res.2009-2010'!F724</f>
        <v>0</v>
      </c>
      <c r="G723" s="42">
        <f>+' (1) Cap Res.2009-2010'!G724</f>
        <v>0</v>
      </c>
      <c r="H723" s="42">
        <f>+' (1) Cap Res.2009-2010'!H724</f>
        <v>0</v>
      </c>
      <c r="I723" s="42">
        <f>+' (1) Cap Res.2009-2010'!I724</f>
        <v>0</v>
      </c>
      <c r="J723" s="42">
        <f>+' (1) Cap Res.2009-2010'!J724</f>
        <v>0</v>
      </c>
      <c r="K723" s="42">
        <f>+' (1) Cap Res.2009-2010'!K724</f>
        <v>0</v>
      </c>
      <c r="L723" s="42">
        <f>+' (1) Cap Res.2009-2010'!L724</f>
        <v>0</v>
      </c>
      <c r="M723" s="42">
        <f>+' (1) Cap Res.2009-2010'!M724</f>
        <v>0</v>
      </c>
      <c r="N723" s="42">
        <f>+' (1) Cap Res.2009-2010'!N724</f>
        <v>0</v>
      </c>
      <c r="O723" s="42">
        <f>+' (1) Cap Res.2009-2010'!O724</f>
        <v>0</v>
      </c>
      <c r="P723" s="42">
        <f>+' (1) Cap Res.2009-2010'!P724</f>
        <v>0</v>
      </c>
      <c r="Q723" s="42">
        <f>+' (1) Cap Res.2009-2010'!Q724</f>
        <v>0</v>
      </c>
      <c r="R723" s="42">
        <f>+' (1) Cap Res.2009-2010'!R724</f>
        <v>0</v>
      </c>
      <c r="S723" s="42">
        <f>+' (1) Cap Res.2009-2010'!S724</f>
        <v>0</v>
      </c>
      <c r="T723" s="42">
        <f>+' (1) Cap Res.2009-2010'!T724</f>
        <v>0</v>
      </c>
      <c r="U723" s="42">
        <f>+' (1) Cap Res.2009-2010'!U724</f>
        <v>0</v>
      </c>
      <c r="V723" s="42">
        <f>+' (1) Cap Res.2009-2010'!V724</f>
        <v>0</v>
      </c>
      <c r="W723" s="42">
        <f>+' (1) Cap Res.2009-2010'!W724</f>
        <v>0</v>
      </c>
      <c r="X723" s="42">
        <f>+' (1) Cap Res.2009-2010'!X724</f>
        <v>0</v>
      </c>
      <c r="Y723" s="42">
        <f>+' (1) Cap Res.2009-2010'!Y724</f>
        <v>0</v>
      </c>
      <c r="Z723" s="42">
        <f>+' (1) Cap Res.2009-2010'!Z724</f>
        <v>0</v>
      </c>
      <c r="AA723" s="42">
        <f>+' (1) Cap Res.2009-2010'!AA724</f>
        <v>0</v>
      </c>
      <c r="AB723" s="42">
        <f>+' (1) Cap Res.2009-2010'!AB724</f>
        <v>0</v>
      </c>
      <c r="AC723" s="42">
        <f>+' (1) Cap Res.2009-2010'!AC724</f>
        <v>0</v>
      </c>
      <c r="AD723" s="42">
        <f>+' (1) Cap Res.2009-2010'!AD724</f>
        <v>0</v>
      </c>
      <c r="AE723" s="42">
        <f>+' (1) Cap Res.2009-2010'!AE724</f>
        <v>0</v>
      </c>
      <c r="AF723" s="42">
        <f>+' (1) Cap Res.2009-2010'!AF724</f>
        <v>0</v>
      </c>
      <c r="AG723" s="42">
        <f>+' (1) Cap Res.2009-2010'!AG724</f>
        <v>0</v>
      </c>
      <c r="AH723" s="42">
        <f>+' (1) Cap Res.2009-2010'!AH724</f>
        <v>0</v>
      </c>
      <c r="AI723" s="42">
        <f>+' (1) Cap Res.2009-2010'!AI724</f>
        <v>0</v>
      </c>
      <c r="AJ723" s="42">
        <f>+' (1) Cap Res.2009-2010'!AJ724</f>
        <v>0</v>
      </c>
      <c r="AK723" s="42">
        <f>+' (1) Cap Res.2009-2010'!AK724</f>
        <v>0</v>
      </c>
      <c r="AL723" s="42">
        <f>+' (1) Cap Res.2009-2010'!AL724</f>
        <v>0</v>
      </c>
      <c r="AM723" s="42">
        <f>+' (1) Cap Res.2009-2010'!AM724</f>
        <v>0</v>
      </c>
      <c r="AN723" s="42">
        <f>+' (1) Cap Res.2009-2010'!AN724</f>
        <v>0</v>
      </c>
      <c r="AO723" s="42">
        <f>+' (1) Cap Res.2009-2010'!AO724</f>
        <v>0</v>
      </c>
      <c r="AP723" s="42">
        <f>+' (1) Cap Res.2009-2010'!AP724</f>
        <v>0</v>
      </c>
      <c r="AQ723" s="42">
        <f>+' (1) Cap Res.2009-2010'!AQ724</f>
        <v>0</v>
      </c>
      <c r="AR723" s="42">
        <f>+' (1) Cap Res.2009-2010'!AR724</f>
        <v>0</v>
      </c>
      <c r="AS723" s="42">
        <f>+' (1) Cap Res.2009-2010'!AS724</f>
        <v>0</v>
      </c>
      <c r="AT723" s="42">
        <f>+' (1) Cap Res.2009-2010'!AT724</f>
        <v>0</v>
      </c>
      <c r="AU723" s="42">
        <f>+' (1) Cap Res.2009-2010'!AU724</f>
        <v>0</v>
      </c>
      <c r="AV723" s="42">
        <f>+' (1) Cap Res.2009-2010'!AV724</f>
        <v>0</v>
      </c>
      <c r="AW723" s="42">
        <f>+' (1) Cap Res.2009-2010'!AW724</f>
        <v>0</v>
      </c>
      <c r="AX723" s="42">
        <f>+' (1) Cap Res.2009-2010'!AX724</f>
        <v>0</v>
      </c>
      <c r="AY723" s="42">
        <f>+' (1) Cap Res.2009-2010'!AY724</f>
        <v>0</v>
      </c>
      <c r="AZ723" s="42">
        <f>+' (1) Cap Res.2009-2010'!AZ724</f>
        <v>0</v>
      </c>
      <c r="BA723" s="42">
        <f>+' (1) Cap Res.2009-2010'!BA724</f>
        <v>0</v>
      </c>
      <c r="BB723" s="42">
        <f>+' (1) Cap Res.2009-2010'!BB724</f>
        <v>0</v>
      </c>
      <c r="BC723" s="42">
        <f>+' (1) Cap Res.2009-2010'!BC724</f>
        <v>0</v>
      </c>
      <c r="BD723" s="42">
        <f>+' (1) Cap Res.2009-2010'!BD724</f>
        <v>0</v>
      </c>
      <c r="BE723" s="42">
        <f>+' (1) Cap Res.2009-2010'!BE724</f>
        <v>0</v>
      </c>
    </row>
    <row r="724" spans="1:57" ht="13.5">
      <c r="A724" s="177">
        <f>+' (1) Cap Res.2009-2010'!BI725</f>
        <v>40341</v>
      </c>
      <c r="B724" s="42">
        <f>+' (1) Cap Res.2009-2010'!B725</f>
        <v>0</v>
      </c>
      <c r="C724" s="42">
        <f>+' (1) Cap Res.2009-2010'!C725</f>
        <v>0</v>
      </c>
      <c r="D724" s="42">
        <f>+' (1) Cap Res.2009-2010'!D725</f>
        <v>0</v>
      </c>
      <c r="E724" s="42">
        <f>+' (1) Cap Res.2009-2010'!E725</f>
        <v>0</v>
      </c>
      <c r="F724" s="42">
        <f>+' (1) Cap Res.2009-2010'!F725</f>
        <v>0</v>
      </c>
      <c r="G724" s="42">
        <f>+' (1) Cap Res.2009-2010'!G725</f>
        <v>0</v>
      </c>
      <c r="H724" s="42">
        <f>+' (1) Cap Res.2009-2010'!H725</f>
        <v>0</v>
      </c>
      <c r="I724" s="42">
        <f>+' (1) Cap Res.2009-2010'!I725</f>
        <v>0</v>
      </c>
      <c r="J724" s="42">
        <f>+' (1) Cap Res.2009-2010'!J725</f>
        <v>0</v>
      </c>
      <c r="K724" s="42">
        <f>+' (1) Cap Res.2009-2010'!K725</f>
        <v>0</v>
      </c>
      <c r="L724" s="42">
        <f>+' (1) Cap Res.2009-2010'!L725</f>
        <v>0</v>
      </c>
      <c r="M724" s="42">
        <f>+' (1) Cap Res.2009-2010'!M725</f>
        <v>0</v>
      </c>
      <c r="N724" s="42">
        <f>+' (1) Cap Res.2009-2010'!N725</f>
        <v>0</v>
      </c>
      <c r="O724" s="42">
        <f>+' (1) Cap Res.2009-2010'!O725</f>
        <v>0</v>
      </c>
      <c r="P724" s="42">
        <f>+' (1) Cap Res.2009-2010'!P725</f>
        <v>0</v>
      </c>
      <c r="Q724" s="42">
        <f>+' (1) Cap Res.2009-2010'!Q725</f>
        <v>0</v>
      </c>
      <c r="R724" s="42">
        <f>+' (1) Cap Res.2009-2010'!R725</f>
        <v>0</v>
      </c>
      <c r="S724" s="42">
        <f>+' (1) Cap Res.2009-2010'!S725</f>
        <v>0</v>
      </c>
      <c r="T724" s="42">
        <f>+' (1) Cap Res.2009-2010'!T725</f>
        <v>0</v>
      </c>
      <c r="U724" s="42">
        <f>+' (1) Cap Res.2009-2010'!U725</f>
        <v>0</v>
      </c>
      <c r="V724" s="42">
        <f>+' (1) Cap Res.2009-2010'!V725</f>
        <v>0</v>
      </c>
      <c r="W724" s="42">
        <f>+' (1) Cap Res.2009-2010'!W725</f>
        <v>0</v>
      </c>
      <c r="X724" s="42">
        <f>+' (1) Cap Res.2009-2010'!X725</f>
        <v>0</v>
      </c>
      <c r="Y724" s="42">
        <f>+' (1) Cap Res.2009-2010'!Y725</f>
        <v>0</v>
      </c>
      <c r="Z724" s="42">
        <f>+' (1) Cap Res.2009-2010'!Z725</f>
        <v>0</v>
      </c>
      <c r="AA724" s="42">
        <f>+' (1) Cap Res.2009-2010'!AA725</f>
        <v>0</v>
      </c>
      <c r="AB724" s="42">
        <f>+' (1) Cap Res.2009-2010'!AB725</f>
        <v>0</v>
      </c>
      <c r="AC724" s="42">
        <f>+' (1) Cap Res.2009-2010'!AC725</f>
        <v>0</v>
      </c>
      <c r="AD724" s="42">
        <f>+' (1) Cap Res.2009-2010'!AD725</f>
        <v>0</v>
      </c>
      <c r="AE724" s="42">
        <f>+' (1) Cap Res.2009-2010'!AE725</f>
        <v>0</v>
      </c>
      <c r="AF724" s="42">
        <f>+' (1) Cap Res.2009-2010'!AF725</f>
        <v>0</v>
      </c>
      <c r="AG724" s="42">
        <f>+' (1) Cap Res.2009-2010'!AG725</f>
        <v>0</v>
      </c>
      <c r="AH724" s="42">
        <f>+' (1) Cap Res.2009-2010'!AH725</f>
        <v>0</v>
      </c>
      <c r="AI724" s="42">
        <f>+' (1) Cap Res.2009-2010'!AI725</f>
        <v>0</v>
      </c>
      <c r="AJ724" s="42">
        <f>+' (1) Cap Res.2009-2010'!AJ725</f>
        <v>0</v>
      </c>
      <c r="AK724" s="42">
        <f>+' (1) Cap Res.2009-2010'!AK725</f>
        <v>0</v>
      </c>
      <c r="AL724" s="42">
        <f>+' (1) Cap Res.2009-2010'!AL725</f>
        <v>0</v>
      </c>
      <c r="AM724" s="42">
        <f>+' (1) Cap Res.2009-2010'!AM725</f>
        <v>0</v>
      </c>
      <c r="AN724" s="42">
        <f>+' (1) Cap Res.2009-2010'!AN725</f>
        <v>0</v>
      </c>
      <c r="AO724" s="42">
        <f>+' (1) Cap Res.2009-2010'!AO725</f>
        <v>0</v>
      </c>
      <c r="AP724" s="42">
        <f>+' (1) Cap Res.2009-2010'!AP725</f>
        <v>0</v>
      </c>
      <c r="AQ724" s="42">
        <f>+' (1) Cap Res.2009-2010'!AQ725</f>
        <v>0</v>
      </c>
      <c r="AR724" s="42">
        <f>+' (1) Cap Res.2009-2010'!AR725</f>
        <v>0</v>
      </c>
      <c r="AS724" s="42">
        <f>+' (1) Cap Res.2009-2010'!AS725</f>
        <v>0</v>
      </c>
      <c r="AT724" s="42">
        <f>+' (1) Cap Res.2009-2010'!AT725</f>
        <v>0</v>
      </c>
      <c r="AU724" s="42">
        <f>+' (1) Cap Res.2009-2010'!AU725</f>
        <v>0</v>
      </c>
      <c r="AV724" s="42">
        <f>+' (1) Cap Res.2009-2010'!AV725</f>
        <v>0</v>
      </c>
      <c r="AW724" s="42">
        <f>+' (1) Cap Res.2009-2010'!AW725</f>
        <v>0</v>
      </c>
      <c r="AX724" s="42">
        <f>+' (1) Cap Res.2009-2010'!AX725</f>
        <v>0</v>
      </c>
      <c r="AY724" s="42">
        <f>+' (1) Cap Res.2009-2010'!AY725</f>
        <v>0</v>
      </c>
      <c r="AZ724" s="42">
        <f>+' (1) Cap Res.2009-2010'!AZ725</f>
        <v>0</v>
      </c>
      <c r="BA724" s="42">
        <f>+' (1) Cap Res.2009-2010'!BA725</f>
        <v>0</v>
      </c>
      <c r="BB724" s="42">
        <f>+' (1) Cap Res.2009-2010'!BB725</f>
        <v>0</v>
      </c>
      <c r="BC724" s="42">
        <f>+' (1) Cap Res.2009-2010'!BC725</f>
        <v>0</v>
      </c>
      <c r="BD724" s="42">
        <f>+' (1) Cap Res.2009-2010'!BD725</f>
        <v>0</v>
      </c>
      <c r="BE724" s="42">
        <f>+' (1) Cap Res.2009-2010'!BE725</f>
        <v>0</v>
      </c>
    </row>
    <row r="725" spans="1:57" ht="13.5">
      <c r="A725" s="177">
        <f>+' (1) Cap Res.2009-2010'!BI726</f>
        <v>40341</v>
      </c>
      <c r="B725" s="42">
        <f>+' (1) Cap Res.2009-2010'!B726</f>
        <v>0</v>
      </c>
      <c r="C725" s="42">
        <f>+' (1) Cap Res.2009-2010'!C726</f>
        <v>0</v>
      </c>
      <c r="D725" s="42">
        <f>+' (1) Cap Res.2009-2010'!D726</f>
        <v>0</v>
      </c>
      <c r="E725" s="42">
        <f>+' (1) Cap Res.2009-2010'!E726</f>
        <v>0</v>
      </c>
      <c r="F725" s="42">
        <f>+' (1) Cap Res.2009-2010'!F726</f>
        <v>0</v>
      </c>
      <c r="G725" s="42">
        <f>+' (1) Cap Res.2009-2010'!G726</f>
        <v>0</v>
      </c>
      <c r="H725" s="42">
        <f>+' (1) Cap Res.2009-2010'!H726</f>
        <v>0</v>
      </c>
      <c r="I725" s="42">
        <f>+' (1) Cap Res.2009-2010'!I726</f>
        <v>0</v>
      </c>
      <c r="J725" s="42">
        <f>+' (1) Cap Res.2009-2010'!J726</f>
        <v>0</v>
      </c>
      <c r="K725" s="42">
        <f>+' (1) Cap Res.2009-2010'!K726</f>
        <v>0</v>
      </c>
      <c r="L725" s="42">
        <f>+' (1) Cap Res.2009-2010'!L726</f>
        <v>0</v>
      </c>
      <c r="M725" s="42">
        <f>+' (1) Cap Res.2009-2010'!M726</f>
        <v>0</v>
      </c>
      <c r="N725" s="42">
        <f>+' (1) Cap Res.2009-2010'!N726</f>
        <v>0</v>
      </c>
      <c r="O725" s="42">
        <f>+' (1) Cap Res.2009-2010'!O726</f>
        <v>0</v>
      </c>
      <c r="P725" s="42">
        <f>+' (1) Cap Res.2009-2010'!P726</f>
        <v>0</v>
      </c>
      <c r="Q725" s="42">
        <f>+' (1) Cap Res.2009-2010'!Q726</f>
        <v>0</v>
      </c>
      <c r="R725" s="42">
        <f>+' (1) Cap Res.2009-2010'!R726</f>
        <v>0</v>
      </c>
      <c r="S725" s="42">
        <f>+' (1) Cap Res.2009-2010'!S726</f>
        <v>0</v>
      </c>
      <c r="T725" s="42">
        <f>+' (1) Cap Res.2009-2010'!T726</f>
        <v>0</v>
      </c>
      <c r="U725" s="42">
        <f>+' (1) Cap Res.2009-2010'!U726</f>
        <v>0</v>
      </c>
      <c r="V725" s="42">
        <f>+' (1) Cap Res.2009-2010'!V726</f>
        <v>0</v>
      </c>
      <c r="W725" s="42">
        <f>+' (1) Cap Res.2009-2010'!W726</f>
        <v>0</v>
      </c>
      <c r="X725" s="42">
        <f>+' (1) Cap Res.2009-2010'!X726</f>
        <v>0</v>
      </c>
      <c r="Y725" s="42">
        <f>+' (1) Cap Res.2009-2010'!Y726</f>
        <v>0</v>
      </c>
      <c r="Z725" s="42">
        <f>+' (1) Cap Res.2009-2010'!Z726</f>
        <v>0</v>
      </c>
      <c r="AA725" s="42">
        <f>+' (1) Cap Res.2009-2010'!AA726</f>
        <v>0</v>
      </c>
      <c r="AB725" s="42">
        <f>+' (1) Cap Res.2009-2010'!AB726</f>
        <v>0</v>
      </c>
      <c r="AC725" s="42">
        <f>+' (1) Cap Res.2009-2010'!AC726</f>
        <v>0</v>
      </c>
      <c r="AD725" s="42">
        <f>+' (1) Cap Res.2009-2010'!AD726</f>
        <v>0</v>
      </c>
      <c r="AE725" s="42">
        <f>+' (1) Cap Res.2009-2010'!AE726</f>
        <v>0</v>
      </c>
      <c r="AF725" s="42">
        <f>+' (1) Cap Res.2009-2010'!AF726</f>
        <v>0</v>
      </c>
      <c r="AG725" s="42">
        <f>+' (1) Cap Res.2009-2010'!AG726</f>
        <v>0</v>
      </c>
      <c r="AH725" s="42">
        <f>+' (1) Cap Res.2009-2010'!AH726</f>
        <v>0</v>
      </c>
      <c r="AI725" s="42">
        <f>+' (1) Cap Res.2009-2010'!AI726</f>
        <v>0</v>
      </c>
      <c r="AJ725" s="42">
        <f>+' (1) Cap Res.2009-2010'!AJ726</f>
        <v>0</v>
      </c>
      <c r="AK725" s="42">
        <f>+' (1) Cap Res.2009-2010'!AK726</f>
        <v>0</v>
      </c>
      <c r="AL725" s="42">
        <f>+' (1) Cap Res.2009-2010'!AL726</f>
        <v>0</v>
      </c>
      <c r="AM725" s="42">
        <f>+' (1) Cap Res.2009-2010'!AM726</f>
        <v>0</v>
      </c>
      <c r="AN725" s="42">
        <f>+' (1) Cap Res.2009-2010'!AN726</f>
        <v>0</v>
      </c>
      <c r="AO725" s="42">
        <f>+' (1) Cap Res.2009-2010'!AO726</f>
        <v>0</v>
      </c>
      <c r="AP725" s="42">
        <f>+' (1) Cap Res.2009-2010'!AP726</f>
        <v>0</v>
      </c>
      <c r="AQ725" s="42">
        <f>+' (1) Cap Res.2009-2010'!AQ726</f>
        <v>0</v>
      </c>
      <c r="AR725" s="42">
        <f>+' (1) Cap Res.2009-2010'!AR726</f>
        <v>0</v>
      </c>
      <c r="AS725" s="42">
        <f>+' (1) Cap Res.2009-2010'!AS726</f>
        <v>0</v>
      </c>
      <c r="AT725" s="42">
        <f>+' (1) Cap Res.2009-2010'!AT726</f>
        <v>0</v>
      </c>
      <c r="AU725" s="42">
        <f>+' (1) Cap Res.2009-2010'!AU726</f>
        <v>0</v>
      </c>
      <c r="AV725" s="42">
        <f>+' (1) Cap Res.2009-2010'!AV726</f>
        <v>0</v>
      </c>
      <c r="AW725" s="42">
        <f>+' (1) Cap Res.2009-2010'!AW726</f>
        <v>0</v>
      </c>
      <c r="AX725" s="42">
        <f>+' (1) Cap Res.2009-2010'!AX726</f>
        <v>0</v>
      </c>
      <c r="AY725" s="42">
        <f>+' (1) Cap Res.2009-2010'!AY726</f>
        <v>0</v>
      </c>
      <c r="AZ725" s="42">
        <f>+' (1) Cap Res.2009-2010'!AZ726</f>
        <v>0</v>
      </c>
      <c r="BA725" s="42">
        <f>+' (1) Cap Res.2009-2010'!BA726</f>
        <v>0</v>
      </c>
      <c r="BB725" s="42">
        <f>+' (1) Cap Res.2009-2010'!BB726</f>
        <v>0</v>
      </c>
      <c r="BC725" s="42">
        <f>+' (1) Cap Res.2009-2010'!BC726</f>
        <v>0</v>
      </c>
      <c r="BD725" s="42">
        <f>+' (1) Cap Res.2009-2010'!BD726</f>
        <v>0</v>
      </c>
      <c r="BE725" s="42">
        <f>+' (1) Cap Res.2009-2010'!BE726</f>
        <v>0</v>
      </c>
    </row>
    <row r="726" spans="1:57" ht="13.5">
      <c r="A726" s="177">
        <f>+' (1) Cap Res.2009-2010'!BI727</f>
        <v>40347</v>
      </c>
      <c r="B726" s="42">
        <f>+' (1) Cap Res.2009-2010'!B727</f>
        <v>0</v>
      </c>
      <c r="C726" s="42">
        <f>+' (1) Cap Res.2009-2010'!C727</f>
        <v>0</v>
      </c>
      <c r="D726" s="42">
        <f>+' (1) Cap Res.2009-2010'!D727</f>
        <v>0</v>
      </c>
      <c r="E726" s="42">
        <f>+' (1) Cap Res.2009-2010'!E727</f>
        <v>0</v>
      </c>
      <c r="F726" s="42">
        <f>+' (1) Cap Res.2009-2010'!F727</f>
        <v>0</v>
      </c>
      <c r="G726" s="42">
        <f>+' (1) Cap Res.2009-2010'!G727</f>
        <v>0</v>
      </c>
      <c r="H726" s="42">
        <f>+' (1) Cap Res.2009-2010'!H727</f>
        <v>0</v>
      </c>
      <c r="I726" s="42">
        <f>+' (1) Cap Res.2009-2010'!I727</f>
        <v>0</v>
      </c>
      <c r="J726" s="42">
        <f>+' (1) Cap Res.2009-2010'!J727</f>
        <v>0</v>
      </c>
      <c r="K726" s="42">
        <f>+' (1) Cap Res.2009-2010'!K727</f>
        <v>0</v>
      </c>
      <c r="L726" s="42">
        <f>+' (1) Cap Res.2009-2010'!L727</f>
        <v>0</v>
      </c>
      <c r="M726" s="42">
        <f>+' (1) Cap Res.2009-2010'!M727</f>
        <v>0</v>
      </c>
      <c r="N726" s="42">
        <f>+' (1) Cap Res.2009-2010'!N727</f>
        <v>0</v>
      </c>
      <c r="O726" s="42">
        <f>+' (1) Cap Res.2009-2010'!O727</f>
        <v>0</v>
      </c>
      <c r="P726" s="42">
        <f>+' (1) Cap Res.2009-2010'!P727</f>
        <v>0</v>
      </c>
      <c r="Q726" s="42">
        <f>+' (1) Cap Res.2009-2010'!Q727</f>
        <v>0</v>
      </c>
      <c r="R726" s="42">
        <f>+' (1) Cap Res.2009-2010'!R727</f>
        <v>0</v>
      </c>
      <c r="S726" s="42">
        <f>+' (1) Cap Res.2009-2010'!S727</f>
        <v>0</v>
      </c>
      <c r="T726" s="42">
        <f>+' (1) Cap Res.2009-2010'!T727</f>
        <v>0</v>
      </c>
      <c r="U726" s="42">
        <f>+' (1) Cap Res.2009-2010'!U727</f>
        <v>0</v>
      </c>
      <c r="V726" s="42">
        <f>+' (1) Cap Res.2009-2010'!V727</f>
        <v>0</v>
      </c>
      <c r="W726" s="42">
        <f>+' (1) Cap Res.2009-2010'!W727</f>
        <v>0</v>
      </c>
      <c r="X726" s="42">
        <f>+' (1) Cap Res.2009-2010'!X727</f>
        <v>0</v>
      </c>
      <c r="Y726" s="42">
        <f>+' (1) Cap Res.2009-2010'!Y727</f>
        <v>0</v>
      </c>
      <c r="Z726" s="42">
        <f>+' (1) Cap Res.2009-2010'!Z727</f>
        <v>0</v>
      </c>
      <c r="AA726" s="42">
        <f>+' (1) Cap Res.2009-2010'!AA727</f>
        <v>0</v>
      </c>
      <c r="AB726" s="42">
        <f>+' (1) Cap Res.2009-2010'!AB727</f>
        <v>0</v>
      </c>
      <c r="AC726" s="42">
        <f>+' (1) Cap Res.2009-2010'!AC727</f>
        <v>0</v>
      </c>
      <c r="AD726" s="42">
        <f>+' (1) Cap Res.2009-2010'!AD727</f>
        <v>0</v>
      </c>
      <c r="AE726" s="42">
        <f>+' (1) Cap Res.2009-2010'!AE727</f>
        <v>0</v>
      </c>
      <c r="AF726" s="42">
        <f>+' (1) Cap Res.2009-2010'!AF727</f>
        <v>0</v>
      </c>
      <c r="AG726" s="42">
        <f>+' (1) Cap Res.2009-2010'!AG727</f>
        <v>0</v>
      </c>
      <c r="AH726" s="42">
        <f>+' (1) Cap Res.2009-2010'!AH727</f>
        <v>0</v>
      </c>
      <c r="AI726" s="42">
        <f>+' (1) Cap Res.2009-2010'!AI727</f>
        <v>0</v>
      </c>
      <c r="AJ726" s="42">
        <f>+' (1) Cap Res.2009-2010'!AJ727</f>
        <v>0</v>
      </c>
      <c r="AK726" s="42">
        <f>+' (1) Cap Res.2009-2010'!AK727</f>
        <v>0</v>
      </c>
      <c r="AL726" s="42">
        <f>+' (1) Cap Res.2009-2010'!AL727</f>
        <v>0</v>
      </c>
      <c r="AM726" s="42">
        <f>+' (1) Cap Res.2009-2010'!AM727</f>
        <v>0</v>
      </c>
      <c r="AN726" s="42">
        <f>+' (1) Cap Res.2009-2010'!AN727</f>
        <v>0</v>
      </c>
      <c r="AO726" s="42">
        <f>+' (1) Cap Res.2009-2010'!AO727</f>
        <v>0</v>
      </c>
      <c r="AP726" s="42">
        <f>+' (1) Cap Res.2009-2010'!AP727</f>
        <v>0</v>
      </c>
      <c r="AQ726" s="42">
        <f>+' (1) Cap Res.2009-2010'!AQ727</f>
        <v>0</v>
      </c>
      <c r="AR726" s="42">
        <f>+' (1) Cap Res.2009-2010'!AR727</f>
        <v>0</v>
      </c>
      <c r="AS726" s="42">
        <f>+' (1) Cap Res.2009-2010'!AS727</f>
        <v>0</v>
      </c>
      <c r="AT726" s="42">
        <f>+' (1) Cap Res.2009-2010'!AT727</f>
        <v>0</v>
      </c>
      <c r="AU726" s="42">
        <f>+' (1) Cap Res.2009-2010'!AU727</f>
        <v>0</v>
      </c>
      <c r="AV726" s="42">
        <f>+' (1) Cap Res.2009-2010'!AV727</f>
        <v>0</v>
      </c>
      <c r="AW726" s="42">
        <f>+' (1) Cap Res.2009-2010'!AW727</f>
        <v>0</v>
      </c>
      <c r="AX726" s="42">
        <f>+' (1) Cap Res.2009-2010'!AX727</f>
        <v>0</v>
      </c>
      <c r="AY726" s="42">
        <f>+' (1) Cap Res.2009-2010'!AY727</f>
        <v>0</v>
      </c>
      <c r="AZ726" s="42">
        <f>+' (1) Cap Res.2009-2010'!AZ727</f>
        <v>0</v>
      </c>
      <c r="BA726" s="42">
        <f>+' (1) Cap Res.2009-2010'!BA727</f>
        <v>0</v>
      </c>
      <c r="BB726" s="42">
        <f>+' (1) Cap Res.2009-2010'!BB727</f>
        <v>0</v>
      </c>
      <c r="BC726" s="42">
        <f>+' (1) Cap Res.2009-2010'!BC727</f>
        <v>0</v>
      </c>
      <c r="BD726" s="42">
        <f>+' (1) Cap Res.2009-2010'!BD727</f>
        <v>0</v>
      </c>
      <c r="BE726" s="42">
        <f>+' (1) Cap Res.2009-2010'!BE727</f>
        <v>0</v>
      </c>
    </row>
    <row r="727" spans="1:57" ht="13.5">
      <c r="A727" s="177">
        <f>+' (1) Cap Res.2009-2010'!BI728</f>
        <v>40354</v>
      </c>
      <c r="B727" s="42">
        <f>+' (1) Cap Res.2009-2010'!B728</f>
        <v>0</v>
      </c>
      <c r="C727" s="42">
        <f>+' (1) Cap Res.2009-2010'!C728</f>
        <v>0</v>
      </c>
      <c r="D727" s="42">
        <f>+' (1) Cap Res.2009-2010'!D728</f>
        <v>0</v>
      </c>
      <c r="E727" s="42">
        <f>+' (1) Cap Res.2009-2010'!E728</f>
        <v>0</v>
      </c>
      <c r="F727" s="42">
        <f>+' (1) Cap Res.2009-2010'!F728</f>
        <v>0</v>
      </c>
      <c r="G727" s="42">
        <f>+' (1) Cap Res.2009-2010'!G728</f>
        <v>0</v>
      </c>
      <c r="H727" s="42">
        <f>+' (1) Cap Res.2009-2010'!H728</f>
        <v>0</v>
      </c>
      <c r="I727" s="42">
        <f>+' (1) Cap Res.2009-2010'!I728</f>
        <v>0</v>
      </c>
      <c r="J727" s="42">
        <f>+' (1) Cap Res.2009-2010'!J728</f>
        <v>0</v>
      </c>
      <c r="K727" s="42">
        <f>+' (1) Cap Res.2009-2010'!K728</f>
        <v>0</v>
      </c>
      <c r="L727" s="42">
        <f>+' (1) Cap Res.2009-2010'!L728</f>
        <v>0</v>
      </c>
      <c r="M727" s="42">
        <f>+' (1) Cap Res.2009-2010'!M728</f>
        <v>0</v>
      </c>
      <c r="N727" s="42">
        <f>+' (1) Cap Res.2009-2010'!N728</f>
        <v>0</v>
      </c>
      <c r="O727" s="42">
        <f>+' (1) Cap Res.2009-2010'!O728</f>
        <v>0</v>
      </c>
      <c r="P727" s="42">
        <f>+' (1) Cap Res.2009-2010'!P728</f>
        <v>0</v>
      </c>
      <c r="Q727" s="42">
        <f>+' (1) Cap Res.2009-2010'!Q728</f>
        <v>0</v>
      </c>
      <c r="R727" s="42">
        <f>+' (1) Cap Res.2009-2010'!R728</f>
        <v>0</v>
      </c>
      <c r="S727" s="42">
        <f>+' (1) Cap Res.2009-2010'!S728</f>
        <v>0</v>
      </c>
      <c r="T727" s="42">
        <f>+' (1) Cap Res.2009-2010'!T728</f>
        <v>0</v>
      </c>
      <c r="U727" s="42">
        <f>+' (1) Cap Res.2009-2010'!U728</f>
        <v>0</v>
      </c>
      <c r="V727" s="42">
        <f>+' (1) Cap Res.2009-2010'!V728</f>
        <v>0</v>
      </c>
      <c r="W727" s="42">
        <f>+' (1) Cap Res.2009-2010'!W728</f>
        <v>0</v>
      </c>
      <c r="X727" s="42">
        <f>+' (1) Cap Res.2009-2010'!X728</f>
        <v>0</v>
      </c>
      <c r="Y727" s="42">
        <f>+' (1) Cap Res.2009-2010'!Y728</f>
        <v>0</v>
      </c>
      <c r="Z727" s="42">
        <f>+' (1) Cap Res.2009-2010'!Z728</f>
        <v>0</v>
      </c>
      <c r="AA727" s="42">
        <f>+' (1) Cap Res.2009-2010'!AA728</f>
        <v>0</v>
      </c>
      <c r="AB727" s="42">
        <f>+' (1) Cap Res.2009-2010'!AB728</f>
        <v>0</v>
      </c>
      <c r="AC727" s="42">
        <f>+' (1) Cap Res.2009-2010'!AC728</f>
        <v>0</v>
      </c>
      <c r="AD727" s="42">
        <f>+' (1) Cap Res.2009-2010'!AD728</f>
        <v>0</v>
      </c>
      <c r="AE727" s="42">
        <f>+' (1) Cap Res.2009-2010'!AE728</f>
        <v>0</v>
      </c>
      <c r="AF727" s="42">
        <f>+' (1) Cap Res.2009-2010'!AF728</f>
        <v>0</v>
      </c>
      <c r="AG727" s="42">
        <f>+' (1) Cap Res.2009-2010'!AG728</f>
        <v>0</v>
      </c>
      <c r="AH727" s="42">
        <f>+' (1) Cap Res.2009-2010'!AH728</f>
        <v>0</v>
      </c>
      <c r="AI727" s="42">
        <f>+' (1) Cap Res.2009-2010'!AI728</f>
        <v>0</v>
      </c>
      <c r="AJ727" s="42">
        <f>+' (1) Cap Res.2009-2010'!AJ728</f>
        <v>0</v>
      </c>
      <c r="AK727" s="42">
        <f>+' (1) Cap Res.2009-2010'!AK728</f>
        <v>0</v>
      </c>
      <c r="AL727" s="42">
        <f>+' (1) Cap Res.2009-2010'!AL728</f>
        <v>0</v>
      </c>
      <c r="AM727" s="42">
        <f>+' (1) Cap Res.2009-2010'!AM728</f>
        <v>0</v>
      </c>
      <c r="AN727" s="42">
        <f>+' (1) Cap Res.2009-2010'!AN728</f>
        <v>0</v>
      </c>
      <c r="AO727" s="42">
        <f>+' (1) Cap Res.2009-2010'!AO728</f>
        <v>0</v>
      </c>
      <c r="AP727" s="42">
        <f>+' (1) Cap Res.2009-2010'!AP728</f>
        <v>0</v>
      </c>
      <c r="AQ727" s="42">
        <f>+' (1) Cap Res.2009-2010'!AQ728</f>
        <v>0</v>
      </c>
      <c r="AR727" s="42">
        <f>+' (1) Cap Res.2009-2010'!AR728</f>
        <v>0</v>
      </c>
      <c r="AS727" s="42">
        <f>+' (1) Cap Res.2009-2010'!AS728</f>
        <v>0</v>
      </c>
      <c r="AT727" s="42">
        <f>+' (1) Cap Res.2009-2010'!AT728</f>
        <v>0</v>
      </c>
      <c r="AU727" s="42">
        <f>+' (1) Cap Res.2009-2010'!AU728</f>
        <v>0</v>
      </c>
      <c r="AV727" s="42">
        <f>+' (1) Cap Res.2009-2010'!AV728</f>
        <v>0</v>
      </c>
      <c r="AW727" s="42">
        <f>+' (1) Cap Res.2009-2010'!AW728</f>
        <v>0</v>
      </c>
      <c r="AX727" s="42">
        <f>+' (1) Cap Res.2009-2010'!AX728</f>
        <v>0</v>
      </c>
      <c r="AY727" s="42">
        <f>+' (1) Cap Res.2009-2010'!AY728</f>
        <v>0</v>
      </c>
      <c r="AZ727" s="42">
        <f>+' (1) Cap Res.2009-2010'!AZ728</f>
        <v>0</v>
      </c>
      <c r="BA727" s="42">
        <f>+' (1) Cap Res.2009-2010'!BA728</f>
        <v>0</v>
      </c>
      <c r="BB727" s="42">
        <f>+' (1) Cap Res.2009-2010'!BB728</f>
        <v>0</v>
      </c>
      <c r="BC727" s="42">
        <f>+' (1) Cap Res.2009-2010'!BC728</f>
        <v>0</v>
      </c>
      <c r="BD727" s="42">
        <f>+' (1) Cap Res.2009-2010'!BD728</f>
        <v>0</v>
      </c>
      <c r="BE727" s="42">
        <f>+' (1) Cap Res.2009-2010'!BE728</f>
        <v>0</v>
      </c>
    </row>
    <row r="728" spans="1:57" ht="13.5">
      <c r="A728" s="177">
        <f>+' (1) Cap Res.2009-2010'!BI729</f>
        <v>40358</v>
      </c>
      <c r="B728" s="42">
        <f>+' (1) Cap Res.2009-2010'!B729</f>
        <v>0</v>
      </c>
      <c r="C728" s="42">
        <f>+' (1) Cap Res.2009-2010'!C729</f>
        <v>0</v>
      </c>
      <c r="D728" s="42">
        <f>+' (1) Cap Res.2009-2010'!D729</f>
        <v>0</v>
      </c>
      <c r="E728" s="42">
        <f>+' (1) Cap Res.2009-2010'!E729</f>
        <v>0</v>
      </c>
      <c r="F728" s="42">
        <f>+' (1) Cap Res.2009-2010'!F729</f>
        <v>0</v>
      </c>
      <c r="G728" s="42">
        <f>+' (1) Cap Res.2009-2010'!G729</f>
        <v>0</v>
      </c>
      <c r="H728" s="42">
        <f>+' (1) Cap Res.2009-2010'!H729</f>
        <v>0</v>
      </c>
      <c r="I728" s="42">
        <f>+' (1) Cap Res.2009-2010'!I729</f>
        <v>0</v>
      </c>
      <c r="J728" s="42">
        <f>+' (1) Cap Res.2009-2010'!J729</f>
        <v>0</v>
      </c>
      <c r="K728" s="42">
        <f>+' (1) Cap Res.2009-2010'!K729</f>
        <v>0</v>
      </c>
      <c r="L728" s="42">
        <f>+' (1) Cap Res.2009-2010'!L729</f>
        <v>0</v>
      </c>
      <c r="M728" s="42">
        <f>+' (1) Cap Res.2009-2010'!M729</f>
        <v>0</v>
      </c>
      <c r="N728" s="42">
        <f>+' (1) Cap Res.2009-2010'!N729</f>
        <v>0</v>
      </c>
      <c r="O728" s="42">
        <f>+' (1) Cap Res.2009-2010'!O729</f>
        <v>0</v>
      </c>
      <c r="P728" s="42">
        <f>+' (1) Cap Res.2009-2010'!P729</f>
        <v>0</v>
      </c>
      <c r="Q728" s="42">
        <f>+' (1) Cap Res.2009-2010'!Q729</f>
        <v>0</v>
      </c>
      <c r="R728" s="42">
        <f>+' (1) Cap Res.2009-2010'!R729</f>
        <v>0</v>
      </c>
      <c r="S728" s="42">
        <f>+' (1) Cap Res.2009-2010'!S729</f>
        <v>0</v>
      </c>
      <c r="T728" s="42">
        <f>+' (1) Cap Res.2009-2010'!T729</f>
        <v>0</v>
      </c>
      <c r="U728" s="42">
        <f>+' (1) Cap Res.2009-2010'!U729</f>
        <v>0</v>
      </c>
      <c r="V728" s="42">
        <f>+' (1) Cap Res.2009-2010'!V729</f>
        <v>0</v>
      </c>
      <c r="W728" s="42">
        <f>+' (1) Cap Res.2009-2010'!W729</f>
        <v>0</v>
      </c>
      <c r="X728" s="42">
        <f>+' (1) Cap Res.2009-2010'!X729</f>
        <v>0</v>
      </c>
      <c r="Y728" s="42">
        <f>+' (1) Cap Res.2009-2010'!Y729</f>
        <v>0</v>
      </c>
      <c r="Z728" s="42">
        <f>+' (1) Cap Res.2009-2010'!Z729</f>
        <v>0</v>
      </c>
      <c r="AA728" s="42">
        <f>+' (1) Cap Res.2009-2010'!AA729</f>
        <v>0</v>
      </c>
      <c r="AB728" s="42">
        <f>+' (1) Cap Res.2009-2010'!AB729</f>
        <v>0</v>
      </c>
      <c r="AC728" s="42">
        <f>+' (1) Cap Res.2009-2010'!AC729</f>
        <v>0</v>
      </c>
      <c r="AD728" s="42">
        <f>+' (1) Cap Res.2009-2010'!AD729</f>
        <v>0</v>
      </c>
      <c r="AE728" s="42">
        <f>+' (1) Cap Res.2009-2010'!AE729</f>
        <v>0</v>
      </c>
      <c r="AF728" s="42">
        <f>+' (1) Cap Res.2009-2010'!AF729</f>
        <v>0</v>
      </c>
      <c r="AG728" s="42">
        <f>+' (1) Cap Res.2009-2010'!AG729</f>
        <v>0</v>
      </c>
      <c r="AH728" s="42">
        <f>+' (1) Cap Res.2009-2010'!AH729</f>
        <v>0</v>
      </c>
      <c r="AI728" s="42">
        <f>+' (1) Cap Res.2009-2010'!AI729</f>
        <v>0</v>
      </c>
      <c r="AJ728" s="42">
        <f>+' (1) Cap Res.2009-2010'!AJ729</f>
        <v>0</v>
      </c>
      <c r="AK728" s="42">
        <f>+' (1) Cap Res.2009-2010'!AK729</f>
        <v>0</v>
      </c>
      <c r="AL728" s="42">
        <f>+' (1) Cap Res.2009-2010'!AL729</f>
        <v>0</v>
      </c>
      <c r="AM728" s="42">
        <f>+' (1) Cap Res.2009-2010'!AM729</f>
        <v>0</v>
      </c>
      <c r="AN728" s="42">
        <f>+' (1) Cap Res.2009-2010'!AN729</f>
        <v>0</v>
      </c>
      <c r="AO728" s="42">
        <f>+' (1) Cap Res.2009-2010'!AO729</f>
        <v>0</v>
      </c>
      <c r="AP728" s="42">
        <f>+' (1) Cap Res.2009-2010'!AP729</f>
        <v>0</v>
      </c>
      <c r="AQ728" s="42">
        <f>+' (1) Cap Res.2009-2010'!AQ729</f>
        <v>0</v>
      </c>
      <c r="AR728" s="42">
        <f>+' (1) Cap Res.2009-2010'!AR729</f>
        <v>0</v>
      </c>
      <c r="AS728" s="42">
        <f>+' (1) Cap Res.2009-2010'!AS729</f>
        <v>0</v>
      </c>
      <c r="AT728" s="42">
        <f>+' (1) Cap Res.2009-2010'!AT729</f>
        <v>0</v>
      </c>
      <c r="AU728" s="42">
        <f>+' (1) Cap Res.2009-2010'!AU729</f>
        <v>0</v>
      </c>
      <c r="AV728" s="42">
        <f>+' (1) Cap Res.2009-2010'!AV729</f>
        <v>0</v>
      </c>
      <c r="AW728" s="42">
        <f>+' (1) Cap Res.2009-2010'!AW729</f>
        <v>0</v>
      </c>
      <c r="AX728" s="42">
        <f>+' (1) Cap Res.2009-2010'!AX729</f>
        <v>0</v>
      </c>
      <c r="AY728" s="42">
        <f>+' (1) Cap Res.2009-2010'!AY729</f>
        <v>0</v>
      </c>
      <c r="AZ728" s="42">
        <f>+' (1) Cap Res.2009-2010'!AZ729</f>
        <v>0</v>
      </c>
      <c r="BA728" s="42">
        <f>+' (1) Cap Res.2009-2010'!BA729</f>
        <v>0</v>
      </c>
      <c r="BB728" s="42">
        <f>+' (1) Cap Res.2009-2010'!BB729</f>
        <v>0</v>
      </c>
      <c r="BC728" s="42">
        <f>+' (1) Cap Res.2009-2010'!BC729</f>
        <v>0</v>
      </c>
      <c r="BD728" s="42">
        <f>+' (1) Cap Res.2009-2010'!BD729</f>
        <v>0</v>
      </c>
      <c r="BE728" s="42">
        <f>+' (1) Cap Res.2009-2010'!BE729</f>
        <v>0</v>
      </c>
    </row>
    <row r="729" spans="1:57" ht="13.5">
      <c r="A729" s="177">
        <f>+' (1) Cap Res.2009-2010'!BI730</f>
        <v>40358</v>
      </c>
      <c r="B729" s="42">
        <f>+' (1) Cap Res.2009-2010'!B730</f>
        <v>0</v>
      </c>
      <c r="C729" s="42">
        <f>+' (1) Cap Res.2009-2010'!C730</f>
        <v>0</v>
      </c>
      <c r="D729" s="42">
        <f>+' (1) Cap Res.2009-2010'!D730</f>
        <v>0</v>
      </c>
      <c r="E729" s="42">
        <f>+' (1) Cap Res.2009-2010'!E730</f>
        <v>0</v>
      </c>
      <c r="F729" s="42">
        <f>+' (1) Cap Res.2009-2010'!F730</f>
        <v>0</v>
      </c>
      <c r="G729" s="42">
        <f>+' (1) Cap Res.2009-2010'!G730</f>
        <v>0</v>
      </c>
      <c r="H729" s="42">
        <f>+' (1) Cap Res.2009-2010'!H730</f>
        <v>0</v>
      </c>
      <c r="I729" s="42">
        <f>+' (1) Cap Res.2009-2010'!I730</f>
        <v>0</v>
      </c>
      <c r="J729" s="42">
        <f>+' (1) Cap Res.2009-2010'!J730</f>
        <v>0</v>
      </c>
      <c r="K729" s="42">
        <f>+' (1) Cap Res.2009-2010'!K730</f>
        <v>0</v>
      </c>
      <c r="L729" s="42">
        <f>+' (1) Cap Res.2009-2010'!L730</f>
        <v>0</v>
      </c>
      <c r="M729" s="42">
        <f>+' (1) Cap Res.2009-2010'!M730</f>
        <v>0</v>
      </c>
      <c r="N729" s="42">
        <f>+' (1) Cap Res.2009-2010'!N730</f>
        <v>0</v>
      </c>
      <c r="O729" s="42">
        <f>+' (1) Cap Res.2009-2010'!O730</f>
        <v>0</v>
      </c>
      <c r="P729" s="42">
        <f>+' (1) Cap Res.2009-2010'!P730</f>
        <v>0</v>
      </c>
      <c r="Q729" s="42">
        <f>+' (1) Cap Res.2009-2010'!Q730</f>
        <v>0</v>
      </c>
      <c r="R729" s="42">
        <f>+' (1) Cap Res.2009-2010'!R730</f>
        <v>0</v>
      </c>
      <c r="S729" s="42">
        <f>+' (1) Cap Res.2009-2010'!S730</f>
        <v>0</v>
      </c>
      <c r="T729" s="42">
        <f>+' (1) Cap Res.2009-2010'!T730</f>
        <v>0</v>
      </c>
      <c r="U729" s="42">
        <f>+' (1) Cap Res.2009-2010'!U730</f>
        <v>0</v>
      </c>
      <c r="V729" s="42">
        <f>+' (1) Cap Res.2009-2010'!V730</f>
        <v>0</v>
      </c>
      <c r="W729" s="42">
        <f>+' (1) Cap Res.2009-2010'!W730</f>
        <v>0</v>
      </c>
      <c r="X729" s="42">
        <f>+' (1) Cap Res.2009-2010'!X730</f>
        <v>0</v>
      </c>
      <c r="Y729" s="42">
        <f>+' (1) Cap Res.2009-2010'!Y730</f>
        <v>0</v>
      </c>
      <c r="Z729" s="42">
        <f>+' (1) Cap Res.2009-2010'!Z730</f>
        <v>0</v>
      </c>
      <c r="AA729" s="42">
        <f>+' (1) Cap Res.2009-2010'!AA730</f>
        <v>0</v>
      </c>
      <c r="AB729" s="42">
        <f>+' (1) Cap Res.2009-2010'!AB730</f>
        <v>0</v>
      </c>
      <c r="AC729" s="42">
        <f>+' (1) Cap Res.2009-2010'!AC730</f>
        <v>0</v>
      </c>
      <c r="AD729" s="42">
        <f>+' (1) Cap Res.2009-2010'!AD730</f>
        <v>0</v>
      </c>
      <c r="AE729" s="42">
        <f>+' (1) Cap Res.2009-2010'!AE730</f>
        <v>0</v>
      </c>
      <c r="AF729" s="42">
        <f>+' (1) Cap Res.2009-2010'!AF730</f>
        <v>0</v>
      </c>
      <c r="AG729" s="42">
        <f>+' (1) Cap Res.2009-2010'!AG730</f>
        <v>0</v>
      </c>
      <c r="AH729" s="42">
        <f>+' (1) Cap Res.2009-2010'!AH730</f>
        <v>0</v>
      </c>
      <c r="AI729" s="42">
        <f>+' (1) Cap Res.2009-2010'!AI730</f>
        <v>0</v>
      </c>
      <c r="AJ729" s="42">
        <f>+' (1) Cap Res.2009-2010'!AJ730</f>
        <v>0</v>
      </c>
      <c r="AK729" s="42">
        <f>+' (1) Cap Res.2009-2010'!AK730</f>
        <v>0</v>
      </c>
      <c r="AL729" s="42">
        <f>+' (1) Cap Res.2009-2010'!AL730</f>
        <v>0</v>
      </c>
      <c r="AM729" s="42">
        <f>+' (1) Cap Res.2009-2010'!AM730</f>
        <v>0</v>
      </c>
      <c r="AN729" s="42">
        <f>+' (1) Cap Res.2009-2010'!AN730</f>
        <v>0</v>
      </c>
      <c r="AO729" s="42">
        <f>+' (1) Cap Res.2009-2010'!AO730</f>
        <v>0</v>
      </c>
      <c r="AP729" s="42">
        <f>+' (1) Cap Res.2009-2010'!AP730</f>
        <v>0</v>
      </c>
      <c r="AQ729" s="42">
        <f>+' (1) Cap Res.2009-2010'!AQ730</f>
        <v>0</v>
      </c>
      <c r="AR729" s="42">
        <f>+' (1) Cap Res.2009-2010'!AR730</f>
        <v>0</v>
      </c>
      <c r="AS729" s="42">
        <f>+' (1) Cap Res.2009-2010'!AS730</f>
        <v>0</v>
      </c>
      <c r="AT729" s="42">
        <f>+' (1) Cap Res.2009-2010'!AT730</f>
        <v>0</v>
      </c>
      <c r="AU729" s="42">
        <f>+' (1) Cap Res.2009-2010'!AU730</f>
        <v>0</v>
      </c>
      <c r="AV729" s="42">
        <f>+' (1) Cap Res.2009-2010'!AV730</f>
        <v>0</v>
      </c>
      <c r="AW729" s="42">
        <f>+' (1) Cap Res.2009-2010'!AW730</f>
        <v>0</v>
      </c>
      <c r="AX729" s="42">
        <f>+' (1) Cap Res.2009-2010'!AX730</f>
        <v>0</v>
      </c>
      <c r="AY729" s="42">
        <f>+' (1) Cap Res.2009-2010'!AY730</f>
        <v>0</v>
      </c>
      <c r="AZ729" s="42">
        <f>+' (1) Cap Res.2009-2010'!AZ730</f>
        <v>0</v>
      </c>
      <c r="BA729" s="42">
        <f>+' (1) Cap Res.2009-2010'!BA730</f>
        <v>0</v>
      </c>
      <c r="BB729" s="42">
        <f>+' (1) Cap Res.2009-2010'!BB730</f>
        <v>0</v>
      </c>
      <c r="BC729" s="42">
        <f>+' (1) Cap Res.2009-2010'!BC730</f>
        <v>0</v>
      </c>
      <c r="BD729" s="42">
        <f>+' (1) Cap Res.2009-2010'!BD730</f>
        <v>0</v>
      </c>
      <c r="BE729" s="42">
        <f>+' (1) Cap Res.2009-2010'!BE730</f>
        <v>0</v>
      </c>
    </row>
    <row r="730" spans="1:57" ht="13.5">
      <c r="A730" s="177">
        <f>+' (1) Cap Res.2009-2010'!BI731</f>
        <v>40389</v>
      </c>
      <c r="B730" s="42">
        <f>+' (1) Cap Res.2009-2010'!B731</f>
        <v>0</v>
      </c>
      <c r="C730" s="42">
        <f>+' (1) Cap Res.2009-2010'!C731</f>
        <v>0</v>
      </c>
      <c r="D730" s="42">
        <f>+' (1) Cap Res.2009-2010'!D731</f>
        <v>0</v>
      </c>
      <c r="E730" s="42">
        <f>+' (1) Cap Res.2009-2010'!E731</f>
        <v>0</v>
      </c>
      <c r="F730" s="42">
        <f>+' (1) Cap Res.2009-2010'!F731</f>
        <v>0</v>
      </c>
      <c r="G730" s="42">
        <f>+' (1) Cap Res.2009-2010'!G731</f>
        <v>0</v>
      </c>
      <c r="H730" s="42">
        <f>+' (1) Cap Res.2009-2010'!H731</f>
        <v>0</v>
      </c>
      <c r="I730" s="42">
        <f>+' (1) Cap Res.2009-2010'!I731</f>
        <v>0</v>
      </c>
      <c r="J730" s="42">
        <f>+' (1) Cap Res.2009-2010'!J731</f>
        <v>0</v>
      </c>
      <c r="K730" s="42">
        <f>+' (1) Cap Res.2009-2010'!K731</f>
        <v>0</v>
      </c>
      <c r="L730" s="42">
        <f>+' (1) Cap Res.2009-2010'!L731</f>
        <v>0</v>
      </c>
      <c r="M730" s="42">
        <f>+' (1) Cap Res.2009-2010'!M731</f>
        <v>0</v>
      </c>
      <c r="N730" s="42">
        <f>+' (1) Cap Res.2009-2010'!N731</f>
        <v>0</v>
      </c>
      <c r="O730" s="42">
        <f>+' (1) Cap Res.2009-2010'!O731</f>
        <v>0</v>
      </c>
      <c r="P730" s="42">
        <f>+' (1) Cap Res.2009-2010'!P731</f>
        <v>0</v>
      </c>
      <c r="Q730" s="42">
        <f>+' (1) Cap Res.2009-2010'!Q731</f>
        <v>0</v>
      </c>
      <c r="R730" s="42">
        <f>+' (1) Cap Res.2009-2010'!R731</f>
        <v>0</v>
      </c>
      <c r="S730" s="42">
        <f>+' (1) Cap Res.2009-2010'!S731</f>
        <v>0</v>
      </c>
      <c r="T730" s="42">
        <f>+' (1) Cap Res.2009-2010'!T731</f>
        <v>0</v>
      </c>
      <c r="U730" s="42">
        <f>+' (1) Cap Res.2009-2010'!U731</f>
        <v>0</v>
      </c>
      <c r="V730" s="42">
        <f>+' (1) Cap Res.2009-2010'!V731</f>
        <v>0</v>
      </c>
      <c r="W730" s="42">
        <f>+' (1) Cap Res.2009-2010'!W731</f>
        <v>0</v>
      </c>
      <c r="X730" s="42">
        <f>+' (1) Cap Res.2009-2010'!X731</f>
        <v>0</v>
      </c>
      <c r="Y730" s="42">
        <f>+' (1) Cap Res.2009-2010'!Y731</f>
        <v>0</v>
      </c>
      <c r="Z730" s="42">
        <f>+' (1) Cap Res.2009-2010'!Z731</f>
        <v>0</v>
      </c>
      <c r="AA730" s="42">
        <f>+' (1) Cap Res.2009-2010'!AA731</f>
        <v>0</v>
      </c>
      <c r="AB730" s="42">
        <f>+' (1) Cap Res.2009-2010'!AB731</f>
        <v>0</v>
      </c>
      <c r="AC730" s="42">
        <f>+' (1) Cap Res.2009-2010'!AC731</f>
        <v>0</v>
      </c>
      <c r="AD730" s="42">
        <f>+' (1) Cap Res.2009-2010'!AD731</f>
        <v>0</v>
      </c>
      <c r="AE730" s="42">
        <f>+' (1) Cap Res.2009-2010'!AE731</f>
        <v>0</v>
      </c>
      <c r="AF730" s="42">
        <f>+' (1) Cap Res.2009-2010'!AF731</f>
        <v>0</v>
      </c>
      <c r="AG730" s="42">
        <f>+' (1) Cap Res.2009-2010'!AG731</f>
        <v>0</v>
      </c>
      <c r="AH730" s="42">
        <f>+' (1) Cap Res.2009-2010'!AH731</f>
        <v>0</v>
      </c>
      <c r="AI730" s="42">
        <f>+' (1) Cap Res.2009-2010'!AI731</f>
        <v>0</v>
      </c>
      <c r="AJ730" s="42">
        <f>+' (1) Cap Res.2009-2010'!AJ731</f>
        <v>0</v>
      </c>
      <c r="AK730" s="42">
        <f>+' (1) Cap Res.2009-2010'!AK731</f>
        <v>0</v>
      </c>
      <c r="AL730" s="42">
        <f>+' (1) Cap Res.2009-2010'!AL731</f>
        <v>0</v>
      </c>
      <c r="AM730" s="42">
        <f>+' (1) Cap Res.2009-2010'!AM731</f>
        <v>0</v>
      </c>
      <c r="AN730" s="42">
        <f>+' (1) Cap Res.2009-2010'!AN731</f>
        <v>0</v>
      </c>
      <c r="AO730" s="42">
        <f>+' (1) Cap Res.2009-2010'!AO731</f>
        <v>0</v>
      </c>
      <c r="AP730" s="42">
        <f>+' (1) Cap Res.2009-2010'!AP731</f>
        <v>0</v>
      </c>
      <c r="AQ730" s="42">
        <f>+' (1) Cap Res.2009-2010'!AQ731</f>
        <v>0</v>
      </c>
      <c r="AR730" s="42">
        <f>+' (1) Cap Res.2009-2010'!AR731</f>
        <v>0</v>
      </c>
      <c r="AS730" s="42">
        <f>+' (1) Cap Res.2009-2010'!AS731</f>
        <v>0</v>
      </c>
      <c r="AT730" s="42">
        <f>+' (1) Cap Res.2009-2010'!AT731</f>
        <v>0</v>
      </c>
      <c r="AU730" s="42">
        <f>+' (1) Cap Res.2009-2010'!AU731</f>
        <v>0</v>
      </c>
      <c r="AV730" s="42">
        <f>+' (1) Cap Res.2009-2010'!AV731</f>
        <v>0</v>
      </c>
      <c r="AW730" s="42">
        <f>+' (1) Cap Res.2009-2010'!AW731</f>
        <v>0</v>
      </c>
      <c r="AX730" s="42">
        <f>+' (1) Cap Res.2009-2010'!AX731</f>
        <v>0</v>
      </c>
      <c r="AY730" s="42">
        <f>+' (1) Cap Res.2009-2010'!AY731</f>
        <v>0</v>
      </c>
      <c r="AZ730" s="42">
        <f>+' (1) Cap Res.2009-2010'!AZ731</f>
        <v>0</v>
      </c>
      <c r="BA730" s="42">
        <f>+' (1) Cap Res.2009-2010'!BA731</f>
        <v>0</v>
      </c>
      <c r="BB730" s="42">
        <f>+' (1) Cap Res.2009-2010'!BB731</f>
        <v>0</v>
      </c>
      <c r="BC730" s="42">
        <f>+' (1) Cap Res.2009-2010'!BC731</f>
        <v>0</v>
      </c>
      <c r="BD730" s="42">
        <f>+' (1) Cap Res.2009-2010'!BD731</f>
        <v>0</v>
      </c>
      <c r="BE730" s="42">
        <f>+' (1) Cap Res.2009-2010'!BE731</f>
        <v>0</v>
      </c>
    </row>
    <row r="731" spans="1:57" ht="13.5">
      <c r="A731" s="177">
        <f>+' (1) Cap Res.2009-2010'!BI732</f>
        <v>40389</v>
      </c>
      <c r="B731" s="42">
        <f>+' (1) Cap Res.2009-2010'!B732</f>
        <v>0</v>
      </c>
      <c r="C731" s="42">
        <f>+' (1) Cap Res.2009-2010'!C732</f>
        <v>0</v>
      </c>
      <c r="D731" s="42">
        <f>+' (1) Cap Res.2009-2010'!D732</f>
        <v>0</v>
      </c>
      <c r="E731" s="42">
        <f>+' (1) Cap Res.2009-2010'!E732</f>
        <v>0</v>
      </c>
      <c r="F731" s="42">
        <f>+' (1) Cap Res.2009-2010'!F732</f>
        <v>0</v>
      </c>
      <c r="G731" s="42">
        <f>+' (1) Cap Res.2009-2010'!G732</f>
        <v>0</v>
      </c>
      <c r="H731" s="42">
        <f>+' (1) Cap Res.2009-2010'!H732</f>
        <v>0</v>
      </c>
      <c r="I731" s="42">
        <f>+' (1) Cap Res.2009-2010'!I732</f>
        <v>0</v>
      </c>
      <c r="J731" s="42">
        <f>+' (1) Cap Res.2009-2010'!J732</f>
        <v>0</v>
      </c>
      <c r="K731" s="42">
        <f>+' (1) Cap Res.2009-2010'!K732</f>
        <v>0</v>
      </c>
      <c r="L731" s="42">
        <f>+' (1) Cap Res.2009-2010'!L732</f>
        <v>0</v>
      </c>
      <c r="M731" s="42">
        <f>+' (1) Cap Res.2009-2010'!M732</f>
        <v>0</v>
      </c>
      <c r="N731" s="42">
        <f>+' (1) Cap Res.2009-2010'!N732</f>
        <v>0</v>
      </c>
      <c r="O731" s="42">
        <f>+' (1) Cap Res.2009-2010'!O732</f>
        <v>0</v>
      </c>
      <c r="P731" s="42">
        <f>+' (1) Cap Res.2009-2010'!P732</f>
        <v>0</v>
      </c>
      <c r="Q731" s="42">
        <f>+' (1) Cap Res.2009-2010'!Q732</f>
        <v>0</v>
      </c>
      <c r="R731" s="42">
        <f>+' (1) Cap Res.2009-2010'!R732</f>
        <v>0</v>
      </c>
      <c r="S731" s="42">
        <f>+' (1) Cap Res.2009-2010'!S732</f>
        <v>0</v>
      </c>
      <c r="T731" s="42">
        <f>+' (1) Cap Res.2009-2010'!T732</f>
        <v>0</v>
      </c>
      <c r="U731" s="42">
        <f>+' (1) Cap Res.2009-2010'!U732</f>
        <v>0</v>
      </c>
      <c r="V731" s="42">
        <f>+' (1) Cap Res.2009-2010'!V732</f>
        <v>0</v>
      </c>
      <c r="W731" s="42">
        <f>+' (1) Cap Res.2009-2010'!W732</f>
        <v>0</v>
      </c>
      <c r="X731" s="42">
        <f>+' (1) Cap Res.2009-2010'!X732</f>
        <v>0</v>
      </c>
      <c r="Y731" s="42">
        <f>+' (1) Cap Res.2009-2010'!Y732</f>
        <v>0</v>
      </c>
      <c r="Z731" s="42">
        <f>+' (1) Cap Res.2009-2010'!Z732</f>
        <v>0</v>
      </c>
      <c r="AA731" s="42">
        <f>+' (1) Cap Res.2009-2010'!AA732</f>
        <v>0</v>
      </c>
      <c r="AB731" s="42">
        <f>+' (1) Cap Res.2009-2010'!AB732</f>
        <v>0</v>
      </c>
      <c r="AC731" s="42">
        <f>+' (1) Cap Res.2009-2010'!AC732</f>
        <v>0</v>
      </c>
      <c r="AD731" s="42">
        <f>+' (1) Cap Res.2009-2010'!AD732</f>
        <v>0</v>
      </c>
      <c r="AE731" s="42">
        <f>+' (1) Cap Res.2009-2010'!AE732</f>
        <v>0</v>
      </c>
      <c r="AF731" s="42">
        <f>+' (1) Cap Res.2009-2010'!AF732</f>
        <v>0</v>
      </c>
      <c r="AG731" s="42">
        <f>+' (1) Cap Res.2009-2010'!AG732</f>
        <v>0</v>
      </c>
      <c r="AH731" s="42">
        <f>+' (1) Cap Res.2009-2010'!AH732</f>
        <v>0</v>
      </c>
      <c r="AI731" s="42">
        <f>+' (1) Cap Res.2009-2010'!AI732</f>
        <v>0</v>
      </c>
      <c r="AJ731" s="42">
        <f>+' (1) Cap Res.2009-2010'!AJ732</f>
        <v>0</v>
      </c>
      <c r="AK731" s="42">
        <f>+' (1) Cap Res.2009-2010'!AK732</f>
        <v>0</v>
      </c>
      <c r="AL731" s="42">
        <f>+' (1) Cap Res.2009-2010'!AL732</f>
        <v>0</v>
      </c>
      <c r="AM731" s="42">
        <f>+' (1) Cap Res.2009-2010'!AM732</f>
        <v>0</v>
      </c>
      <c r="AN731" s="42">
        <f>+' (1) Cap Res.2009-2010'!AN732</f>
        <v>0</v>
      </c>
      <c r="AO731" s="42">
        <f>+' (1) Cap Res.2009-2010'!AO732</f>
        <v>0</v>
      </c>
      <c r="AP731" s="42">
        <f>+' (1) Cap Res.2009-2010'!AP732</f>
        <v>0</v>
      </c>
      <c r="AQ731" s="42">
        <f>+' (1) Cap Res.2009-2010'!AQ732</f>
        <v>0</v>
      </c>
      <c r="AR731" s="42">
        <f>+' (1) Cap Res.2009-2010'!AR732</f>
        <v>0</v>
      </c>
      <c r="AS731" s="42">
        <f>+' (1) Cap Res.2009-2010'!AS732</f>
        <v>0</v>
      </c>
      <c r="AT731" s="42">
        <f>+' (1) Cap Res.2009-2010'!AT732</f>
        <v>0</v>
      </c>
      <c r="AU731" s="42">
        <f>+' (1) Cap Res.2009-2010'!AU732</f>
        <v>0</v>
      </c>
      <c r="AV731" s="42">
        <f>+' (1) Cap Res.2009-2010'!AV732</f>
        <v>0</v>
      </c>
      <c r="AW731" s="42">
        <f>+' (1) Cap Res.2009-2010'!AW732</f>
        <v>0</v>
      </c>
      <c r="AX731" s="42">
        <f>+' (1) Cap Res.2009-2010'!AX732</f>
        <v>0</v>
      </c>
      <c r="AY731" s="42">
        <f>+' (1) Cap Res.2009-2010'!AY732</f>
        <v>0</v>
      </c>
      <c r="AZ731" s="42">
        <f>+' (1) Cap Res.2009-2010'!AZ732</f>
        <v>0</v>
      </c>
      <c r="BA731" s="42">
        <f>+' (1) Cap Res.2009-2010'!BA732</f>
        <v>0</v>
      </c>
      <c r="BB731" s="42">
        <f>+' (1) Cap Res.2009-2010'!BB732</f>
        <v>0</v>
      </c>
      <c r="BC731" s="42">
        <f>+' (1) Cap Res.2009-2010'!BC732</f>
        <v>0</v>
      </c>
      <c r="BD731" s="42">
        <f>+' (1) Cap Res.2009-2010'!BD732</f>
        <v>0</v>
      </c>
      <c r="BE731" s="42">
        <f>+' (1) Cap Res.2009-2010'!BE732</f>
        <v>0</v>
      </c>
    </row>
    <row r="732" spans="1:57" ht="13.5">
      <c r="A732" s="177">
        <f>+' (1) Cap Res.2009-2010'!BI733</f>
        <v>40407</v>
      </c>
      <c r="B732" s="42">
        <f>+' (1) Cap Res.2009-2010'!B733</f>
        <v>0</v>
      </c>
      <c r="C732" s="42">
        <f>+' (1) Cap Res.2009-2010'!C733</f>
        <v>0</v>
      </c>
      <c r="D732" s="42">
        <f>+' (1) Cap Res.2009-2010'!D733</f>
        <v>0</v>
      </c>
      <c r="E732" s="42">
        <f>+' (1) Cap Res.2009-2010'!E733</f>
        <v>0</v>
      </c>
      <c r="F732" s="42">
        <f>+' (1) Cap Res.2009-2010'!F733</f>
        <v>0</v>
      </c>
      <c r="G732" s="42">
        <f>+' (1) Cap Res.2009-2010'!G733</f>
        <v>0</v>
      </c>
      <c r="H732" s="42">
        <f>+' (1) Cap Res.2009-2010'!H733</f>
        <v>0</v>
      </c>
      <c r="I732" s="42">
        <f>+' (1) Cap Res.2009-2010'!I733</f>
        <v>0</v>
      </c>
      <c r="J732" s="42">
        <f>+' (1) Cap Res.2009-2010'!J733</f>
        <v>0</v>
      </c>
      <c r="K732" s="42">
        <f>+' (1) Cap Res.2009-2010'!K733</f>
        <v>0</v>
      </c>
      <c r="L732" s="42">
        <f>+' (1) Cap Res.2009-2010'!L733</f>
        <v>0</v>
      </c>
      <c r="M732" s="42">
        <f>+' (1) Cap Res.2009-2010'!M733</f>
        <v>0</v>
      </c>
      <c r="N732" s="42">
        <f>+' (1) Cap Res.2009-2010'!N733</f>
        <v>0</v>
      </c>
      <c r="O732" s="42">
        <f>+' (1) Cap Res.2009-2010'!O733</f>
        <v>0</v>
      </c>
      <c r="P732" s="42">
        <f>+' (1) Cap Res.2009-2010'!P733</f>
        <v>0</v>
      </c>
      <c r="Q732" s="42">
        <f>+' (1) Cap Res.2009-2010'!Q733</f>
        <v>0</v>
      </c>
      <c r="R732" s="42">
        <f>+' (1) Cap Res.2009-2010'!R733</f>
        <v>0</v>
      </c>
      <c r="S732" s="42">
        <f>+' (1) Cap Res.2009-2010'!S733</f>
        <v>0</v>
      </c>
      <c r="T732" s="42">
        <f>+' (1) Cap Res.2009-2010'!T733</f>
        <v>0</v>
      </c>
      <c r="U732" s="42">
        <f>+' (1) Cap Res.2009-2010'!U733</f>
        <v>0</v>
      </c>
      <c r="V732" s="42">
        <f>+' (1) Cap Res.2009-2010'!V733</f>
        <v>0</v>
      </c>
      <c r="W732" s="42">
        <f>+' (1) Cap Res.2009-2010'!W733</f>
        <v>0</v>
      </c>
      <c r="X732" s="42">
        <f>+' (1) Cap Res.2009-2010'!X733</f>
        <v>0</v>
      </c>
      <c r="Y732" s="42">
        <f>+' (1) Cap Res.2009-2010'!Y733</f>
        <v>0</v>
      </c>
      <c r="Z732" s="42">
        <f>+' (1) Cap Res.2009-2010'!Z733</f>
        <v>0</v>
      </c>
      <c r="AA732" s="42">
        <f>+' (1) Cap Res.2009-2010'!AA733</f>
        <v>0</v>
      </c>
      <c r="AB732" s="42">
        <f>+' (1) Cap Res.2009-2010'!AB733</f>
        <v>0</v>
      </c>
      <c r="AC732" s="42">
        <f>+' (1) Cap Res.2009-2010'!AC733</f>
        <v>0</v>
      </c>
      <c r="AD732" s="42">
        <f>+' (1) Cap Res.2009-2010'!AD733</f>
        <v>0</v>
      </c>
      <c r="AE732" s="42">
        <f>+' (1) Cap Res.2009-2010'!AE733</f>
        <v>0</v>
      </c>
      <c r="AF732" s="42">
        <f>+' (1) Cap Res.2009-2010'!AF733</f>
        <v>0</v>
      </c>
      <c r="AG732" s="42">
        <f>+' (1) Cap Res.2009-2010'!AG733</f>
        <v>0</v>
      </c>
      <c r="AH732" s="42">
        <f>+' (1) Cap Res.2009-2010'!AH733</f>
        <v>0</v>
      </c>
      <c r="AI732" s="42">
        <f>+' (1) Cap Res.2009-2010'!AI733</f>
        <v>0</v>
      </c>
      <c r="AJ732" s="42">
        <f>+' (1) Cap Res.2009-2010'!AJ733</f>
        <v>0</v>
      </c>
      <c r="AK732" s="42">
        <f>+' (1) Cap Res.2009-2010'!AK733</f>
        <v>0</v>
      </c>
      <c r="AL732" s="42">
        <f>+' (1) Cap Res.2009-2010'!AL733</f>
        <v>0</v>
      </c>
      <c r="AM732" s="42">
        <f>+' (1) Cap Res.2009-2010'!AM733</f>
        <v>0</v>
      </c>
      <c r="AN732" s="42">
        <f>+' (1) Cap Res.2009-2010'!AN733</f>
        <v>0</v>
      </c>
      <c r="AO732" s="42">
        <f>+' (1) Cap Res.2009-2010'!AO733</f>
        <v>0</v>
      </c>
      <c r="AP732" s="42">
        <f>+' (1) Cap Res.2009-2010'!AP733</f>
        <v>0</v>
      </c>
      <c r="AQ732" s="42">
        <f>+' (1) Cap Res.2009-2010'!AQ733</f>
        <v>0</v>
      </c>
      <c r="AR732" s="42">
        <f>+' (1) Cap Res.2009-2010'!AR733</f>
        <v>0</v>
      </c>
      <c r="AS732" s="42">
        <f>+' (1) Cap Res.2009-2010'!AS733</f>
        <v>0</v>
      </c>
      <c r="AT732" s="42">
        <f>+' (1) Cap Res.2009-2010'!AT733</f>
        <v>0</v>
      </c>
      <c r="AU732" s="42">
        <f>+' (1) Cap Res.2009-2010'!AU733</f>
        <v>0</v>
      </c>
      <c r="AV732" s="42">
        <f>+' (1) Cap Res.2009-2010'!AV733</f>
        <v>0</v>
      </c>
      <c r="AW732" s="42">
        <f>+' (1) Cap Res.2009-2010'!AW733</f>
        <v>0</v>
      </c>
      <c r="AX732" s="42">
        <f>+' (1) Cap Res.2009-2010'!AX733</f>
        <v>0</v>
      </c>
      <c r="AY732" s="42">
        <f>+' (1) Cap Res.2009-2010'!AY733</f>
        <v>0</v>
      </c>
      <c r="AZ732" s="42">
        <f>+' (1) Cap Res.2009-2010'!AZ733</f>
        <v>0</v>
      </c>
      <c r="BA732" s="42">
        <f>+' (1) Cap Res.2009-2010'!BA733</f>
        <v>0</v>
      </c>
      <c r="BB732" s="42">
        <f>+' (1) Cap Res.2009-2010'!BB733</f>
        <v>0</v>
      </c>
      <c r="BC732" s="42">
        <f>+' (1) Cap Res.2009-2010'!BC733</f>
        <v>0</v>
      </c>
      <c r="BD732" s="42">
        <f>+' (1) Cap Res.2009-2010'!BD733</f>
        <v>0</v>
      </c>
      <c r="BE732" s="42">
        <f>+' (1) Cap Res.2009-2010'!BE733</f>
        <v>0</v>
      </c>
    </row>
    <row r="733" spans="1:57" ht="13.5">
      <c r="A733" s="177">
        <f>+' (1) Cap Res.2009-2010'!BI734</f>
        <v>40420</v>
      </c>
      <c r="B733" s="42">
        <f>+' (1) Cap Res.2009-2010'!B734</f>
        <v>0</v>
      </c>
      <c r="C733" s="42">
        <f>+' (1) Cap Res.2009-2010'!C734</f>
        <v>0</v>
      </c>
      <c r="D733" s="42">
        <f>+' (1) Cap Res.2009-2010'!D734</f>
        <v>0</v>
      </c>
      <c r="E733" s="42">
        <f>+' (1) Cap Res.2009-2010'!E734</f>
        <v>0</v>
      </c>
      <c r="F733" s="42">
        <f>+' (1) Cap Res.2009-2010'!F734</f>
        <v>0</v>
      </c>
      <c r="G733" s="42">
        <f>+' (1) Cap Res.2009-2010'!G734</f>
        <v>0</v>
      </c>
      <c r="H733" s="42">
        <f>+' (1) Cap Res.2009-2010'!H734</f>
        <v>0</v>
      </c>
      <c r="I733" s="42">
        <f>+' (1) Cap Res.2009-2010'!I734</f>
        <v>0</v>
      </c>
      <c r="J733" s="42">
        <f>+' (1) Cap Res.2009-2010'!J734</f>
        <v>0</v>
      </c>
      <c r="K733" s="42">
        <f>+' (1) Cap Res.2009-2010'!K734</f>
        <v>0</v>
      </c>
      <c r="L733" s="42">
        <f>+' (1) Cap Res.2009-2010'!L734</f>
        <v>0</v>
      </c>
      <c r="M733" s="42">
        <f>+' (1) Cap Res.2009-2010'!M734</f>
        <v>0</v>
      </c>
      <c r="N733" s="42">
        <f>+' (1) Cap Res.2009-2010'!N734</f>
        <v>0</v>
      </c>
      <c r="O733" s="42">
        <f>+' (1) Cap Res.2009-2010'!O734</f>
        <v>0</v>
      </c>
      <c r="P733" s="42">
        <f>+' (1) Cap Res.2009-2010'!P734</f>
        <v>0</v>
      </c>
      <c r="Q733" s="42">
        <f>+' (1) Cap Res.2009-2010'!Q734</f>
        <v>0</v>
      </c>
      <c r="R733" s="42">
        <f>+' (1) Cap Res.2009-2010'!R734</f>
        <v>0</v>
      </c>
      <c r="S733" s="42">
        <f>+' (1) Cap Res.2009-2010'!S734</f>
        <v>0</v>
      </c>
      <c r="T733" s="42">
        <f>+' (1) Cap Res.2009-2010'!T734</f>
        <v>0</v>
      </c>
      <c r="U733" s="42">
        <f>+' (1) Cap Res.2009-2010'!U734</f>
        <v>0</v>
      </c>
      <c r="V733" s="42">
        <f>+' (1) Cap Res.2009-2010'!V734</f>
        <v>0</v>
      </c>
      <c r="W733" s="42">
        <f>+' (1) Cap Res.2009-2010'!W734</f>
        <v>0</v>
      </c>
      <c r="X733" s="42">
        <f>+' (1) Cap Res.2009-2010'!X734</f>
        <v>0</v>
      </c>
      <c r="Y733" s="42">
        <f>+' (1) Cap Res.2009-2010'!Y734</f>
        <v>0</v>
      </c>
      <c r="Z733" s="42">
        <f>+' (1) Cap Res.2009-2010'!Z734</f>
        <v>0</v>
      </c>
      <c r="AA733" s="42">
        <f>+' (1) Cap Res.2009-2010'!AA734</f>
        <v>0</v>
      </c>
      <c r="AB733" s="42">
        <f>+' (1) Cap Res.2009-2010'!AB734</f>
        <v>0</v>
      </c>
      <c r="AC733" s="42">
        <f>+' (1) Cap Res.2009-2010'!AC734</f>
        <v>0</v>
      </c>
      <c r="AD733" s="42">
        <f>+' (1) Cap Res.2009-2010'!AD734</f>
        <v>0</v>
      </c>
      <c r="AE733" s="42">
        <f>+' (1) Cap Res.2009-2010'!AE734</f>
        <v>0</v>
      </c>
      <c r="AF733" s="42">
        <f>+' (1) Cap Res.2009-2010'!AF734</f>
        <v>0</v>
      </c>
      <c r="AG733" s="42">
        <f>+' (1) Cap Res.2009-2010'!AG734</f>
        <v>0</v>
      </c>
      <c r="AH733" s="42">
        <f>+' (1) Cap Res.2009-2010'!AH734</f>
        <v>0</v>
      </c>
      <c r="AI733" s="42">
        <f>+' (1) Cap Res.2009-2010'!AI734</f>
        <v>0</v>
      </c>
      <c r="AJ733" s="42">
        <f>+' (1) Cap Res.2009-2010'!AJ734</f>
        <v>0</v>
      </c>
      <c r="AK733" s="42">
        <f>+' (1) Cap Res.2009-2010'!AK734</f>
        <v>0</v>
      </c>
      <c r="AL733" s="42">
        <f>+' (1) Cap Res.2009-2010'!AL734</f>
        <v>0</v>
      </c>
      <c r="AM733" s="42">
        <f>+' (1) Cap Res.2009-2010'!AM734</f>
        <v>0</v>
      </c>
      <c r="AN733" s="42">
        <f>+' (1) Cap Res.2009-2010'!AN734</f>
        <v>0</v>
      </c>
      <c r="AO733" s="42">
        <f>+' (1) Cap Res.2009-2010'!AO734</f>
        <v>0</v>
      </c>
      <c r="AP733" s="42">
        <f>+' (1) Cap Res.2009-2010'!AP734</f>
        <v>0</v>
      </c>
      <c r="AQ733" s="42">
        <f>+' (1) Cap Res.2009-2010'!AQ734</f>
        <v>0</v>
      </c>
      <c r="AR733" s="42">
        <f>+' (1) Cap Res.2009-2010'!AR734</f>
        <v>0</v>
      </c>
      <c r="AS733" s="42">
        <f>+' (1) Cap Res.2009-2010'!AS734</f>
        <v>0</v>
      </c>
      <c r="AT733" s="42">
        <f>+' (1) Cap Res.2009-2010'!AT734</f>
        <v>0</v>
      </c>
      <c r="AU733" s="42">
        <f>+' (1) Cap Res.2009-2010'!AU734</f>
        <v>0</v>
      </c>
      <c r="AV733" s="42">
        <f>+' (1) Cap Res.2009-2010'!AV734</f>
        <v>0</v>
      </c>
      <c r="AW733" s="42">
        <f>+' (1) Cap Res.2009-2010'!AW734</f>
        <v>0</v>
      </c>
      <c r="AX733" s="42">
        <f>+' (1) Cap Res.2009-2010'!AX734</f>
        <v>0</v>
      </c>
      <c r="AY733" s="42">
        <f>+' (1) Cap Res.2009-2010'!AY734</f>
        <v>0</v>
      </c>
      <c r="AZ733" s="42">
        <f>+' (1) Cap Res.2009-2010'!AZ734</f>
        <v>0</v>
      </c>
      <c r="BA733" s="42">
        <f>+' (1) Cap Res.2009-2010'!BA734</f>
        <v>0</v>
      </c>
      <c r="BB733" s="42">
        <f>+' (1) Cap Res.2009-2010'!BB734</f>
        <v>0</v>
      </c>
      <c r="BC733" s="42">
        <f>+' (1) Cap Res.2009-2010'!BC734</f>
        <v>0</v>
      </c>
      <c r="BD733" s="42">
        <f>+' (1) Cap Res.2009-2010'!BD734</f>
        <v>0</v>
      </c>
      <c r="BE733" s="42">
        <f>+' (1) Cap Res.2009-2010'!BE734</f>
        <v>0</v>
      </c>
    </row>
    <row r="734" spans="1:57" ht="13.5">
      <c r="A734" s="177">
        <f>+' (1) Cap Res.2009-2010'!BI735</f>
        <v>40420</v>
      </c>
      <c r="B734" s="42">
        <f>+' (1) Cap Res.2009-2010'!B735</f>
        <v>0</v>
      </c>
      <c r="C734" s="42">
        <f>+' (1) Cap Res.2009-2010'!C735</f>
        <v>0</v>
      </c>
      <c r="D734" s="42">
        <f>+' (1) Cap Res.2009-2010'!D735</f>
        <v>0</v>
      </c>
      <c r="E734" s="42">
        <f>+' (1) Cap Res.2009-2010'!E735</f>
        <v>0</v>
      </c>
      <c r="F734" s="42">
        <f>+' (1) Cap Res.2009-2010'!F735</f>
        <v>0</v>
      </c>
      <c r="G734" s="42">
        <f>+' (1) Cap Res.2009-2010'!G735</f>
        <v>0</v>
      </c>
      <c r="H734" s="42">
        <f>+' (1) Cap Res.2009-2010'!H735</f>
        <v>0</v>
      </c>
      <c r="I734" s="42">
        <f>+' (1) Cap Res.2009-2010'!I735</f>
        <v>0</v>
      </c>
      <c r="J734" s="42">
        <f>+' (1) Cap Res.2009-2010'!J735</f>
        <v>0</v>
      </c>
      <c r="K734" s="42">
        <f>+' (1) Cap Res.2009-2010'!K735</f>
        <v>0</v>
      </c>
      <c r="L734" s="42">
        <f>+' (1) Cap Res.2009-2010'!L735</f>
        <v>0</v>
      </c>
      <c r="M734" s="42">
        <f>+' (1) Cap Res.2009-2010'!M735</f>
        <v>0</v>
      </c>
      <c r="N734" s="42">
        <f>+' (1) Cap Res.2009-2010'!N735</f>
        <v>0</v>
      </c>
      <c r="O734" s="42">
        <f>+' (1) Cap Res.2009-2010'!O735</f>
        <v>0</v>
      </c>
      <c r="P734" s="42">
        <f>+' (1) Cap Res.2009-2010'!P735</f>
        <v>0</v>
      </c>
      <c r="Q734" s="42">
        <f>+' (1) Cap Res.2009-2010'!Q735</f>
        <v>0</v>
      </c>
      <c r="R734" s="42">
        <f>+' (1) Cap Res.2009-2010'!R735</f>
        <v>0</v>
      </c>
      <c r="S734" s="42">
        <f>+' (1) Cap Res.2009-2010'!S735</f>
        <v>0</v>
      </c>
      <c r="T734" s="42">
        <f>+' (1) Cap Res.2009-2010'!T735</f>
        <v>0</v>
      </c>
      <c r="U734" s="42">
        <f>+' (1) Cap Res.2009-2010'!U735</f>
        <v>0</v>
      </c>
      <c r="V734" s="42">
        <f>+' (1) Cap Res.2009-2010'!V735</f>
        <v>0</v>
      </c>
      <c r="W734" s="42">
        <f>+' (1) Cap Res.2009-2010'!W735</f>
        <v>0</v>
      </c>
      <c r="X734" s="42">
        <f>+' (1) Cap Res.2009-2010'!X735</f>
        <v>0</v>
      </c>
      <c r="Y734" s="42">
        <f>+' (1) Cap Res.2009-2010'!Y735</f>
        <v>0</v>
      </c>
      <c r="Z734" s="42">
        <f>+' (1) Cap Res.2009-2010'!Z735</f>
        <v>0</v>
      </c>
      <c r="AA734" s="42">
        <f>+' (1) Cap Res.2009-2010'!AA735</f>
        <v>0</v>
      </c>
      <c r="AB734" s="42">
        <f>+' (1) Cap Res.2009-2010'!AB735</f>
        <v>0</v>
      </c>
      <c r="AC734" s="42">
        <f>+' (1) Cap Res.2009-2010'!AC735</f>
        <v>0</v>
      </c>
      <c r="AD734" s="42">
        <f>+' (1) Cap Res.2009-2010'!AD735</f>
        <v>0</v>
      </c>
      <c r="AE734" s="42">
        <f>+' (1) Cap Res.2009-2010'!AE735</f>
        <v>0</v>
      </c>
      <c r="AF734" s="42">
        <f>+' (1) Cap Res.2009-2010'!AF735</f>
        <v>0</v>
      </c>
      <c r="AG734" s="42">
        <f>+' (1) Cap Res.2009-2010'!AG735</f>
        <v>0</v>
      </c>
      <c r="AH734" s="42">
        <f>+' (1) Cap Res.2009-2010'!AH735</f>
        <v>0</v>
      </c>
      <c r="AI734" s="42">
        <f>+' (1) Cap Res.2009-2010'!AI735</f>
        <v>0</v>
      </c>
      <c r="AJ734" s="42">
        <f>+' (1) Cap Res.2009-2010'!AJ735</f>
        <v>0</v>
      </c>
      <c r="AK734" s="42">
        <f>+' (1) Cap Res.2009-2010'!AK735</f>
        <v>0</v>
      </c>
      <c r="AL734" s="42">
        <f>+' (1) Cap Res.2009-2010'!AL735</f>
        <v>0</v>
      </c>
      <c r="AM734" s="42">
        <f>+' (1) Cap Res.2009-2010'!AM735</f>
        <v>0</v>
      </c>
      <c r="AN734" s="42">
        <f>+' (1) Cap Res.2009-2010'!AN735</f>
        <v>0</v>
      </c>
      <c r="AO734" s="42">
        <f>+' (1) Cap Res.2009-2010'!AO735</f>
        <v>0</v>
      </c>
      <c r="AP734" s="42">
        <f>+' (1) Cap Res.2009-2010'!AP735</f>
        <v>0</v>
      </c>
      <c r="AQ734" s="42">
        <f>+' (1) Cap Res.2009-2010'!AQ735</f>
        <v>0</v>
      </c>
      <c r="AR734" s="42">
        <f>+' (1) Cap Res.2009-2010'!AR735</f>
        <v>0</v>
      </c>
      <c r="AS734" s="42">
        <f>+' (1) Cap Res.2009-2010'!AS735</f>
        <v>0</v>
      </c>
      <c r="AT734" s="42">
        <f>+' (1) Cap Res.2009-2010'!AT735</f>
        <v>0</v>
      </c>
      <c r="AU734" s="42">
        <f>+' (1) Cap Res.2009-2010'!AU735</f>
        <v>0</v>
      </c>
      <c r="AV734" s="42">
        <f>+' (1) Cap Res.2009-2010'!AV735</f>
        <v>0</v>
      </c>
      <c r="AW734" s="42">
        <f>+' (1) Cap Res.2009-2010'!AW735</f>
        <v>0</v>
      </c>
      <c r="AX734" s="42">
        <f>+' (1) Cap Res.2009-2010'!AX735</f>
        <v>0</v>
      </c>
      <c r="AY734" s="42">
        <f>+' (1) Cap Res.2009-2010'!AY735</f>
        <v>0</v>
      </c>
      <c r="AZ734" s="42">
        <f>+' (1) Cap Res.2009-2010'!AZ735</f>
        <v>0</v>
      </c>
      <c r="BA734" s="42">
        <f>+' (1) Cap Res.2009-2010'!BA735</f>
        <v>0</v>
      </c>
      <c r="BB734" s="42">
        <f>+' (1) Cap Res.2009-2010'!BB735</f>
        <v>0</v>
      </c>
      <c r="BC734" s="42">
        <f>+' (1) Cap Res.2009-2010'!BC735</f>
        <v>0</v>
      </c>
      <c r="BD734" s="42">
        <f>+' (1) Cap Res.2009-2010'!BD735</f>
        <v>0</v>
      </c>
      <c r="BE734" s="42">
        <f>+' (1) Cap Res.2009-2010'!BE735</f>
        <v>0</v>
      </c>
    </row>
    <row r="735" spans="1:57" ht="13.5">
      <c r="A735" s="177">
        <f>+' (1) Cap Res.2009-2010'!BI736</f>
        <v>40450</v>
      </c>
      <c r="B735" s="42">
        <f>+' (1) Cap Res.2009-2010'!B736</f>
        <v>0</v>
      </c>
      <c r="C735" s="42">
        <f>+' (1) Cap Res.2009-2010'!C736</f>
        <v>0</v>
      </c>
      <c r="D735" s="42">
        <f>+' (1) Cap Res.2009-2010'!D736</f>
        <v>0</v>
      </c>
      <c r="E735" s="42">
        <f>+' (1) Cap Res.2009-2010'!E736</f>
        <v>0</v>
      </c>
      <c r="F735" s="42">
        <f>+' (1) Cap Res.2009-2010'!F736</f>
        <v>0</v>
      </c>
      <c r="G735" s="42">
        <f>+' (1) Cap Res.2009-2010'!G736</f>
        <v>0</v>
      </c>
      <c r="H735" s="42">
        <f>+' (1) Cap Res.2009-2010'!H736</f>
        <v>0</v>
      </c>
      <c r="I735" s="42">
        <f>+' (1) Cap Res.2009-2010'!I736</f>
        <v>0</v>
      </c>
      <c r="J735" s="42">
        <f>+' (1) Cap Res.2009-2010'!J736</f>
        <v>0</v>
      </c>
      <c r="K735" s="42">
        <f>+' (1) Cap Res.2009-2010'!K736</f>
        <v>0</v>
      </c>
      <c r="L735" s="42">
        <f>+' (1) Cap Res.2009-2010'!L736</f>
        <v>0</v>
      </c>
      <c r="M735" s="42">
        <f>+' (1) Cap Res.2009-2010'!M736</f>
        <v>0</v>
      </c>
      <c r="N735" s="42">
        <f>+' (1) Cap Res.2009-2010'!N736</f>
        <v>0</v>
      </c>
      <c r="O735" s="42">
        <f>+' (1) Cap Res.2009-2010'!O736</f>
        <v>0</v>
      </c>
      <c r="P735" s="42">
        <f>+' (1) Cap Res.2009-2010'!P736</f>
        <v>0</v>
      </c>
      <c r="Q735" s="42">
        <f>+' (1) Cap Res.2009-2010'!Q736</f>
        <v>0</v>
      </c>
      <c r="R735" s="42">
        <f>+' (1) Cap Res.2009-2010'!R736</f>
        <v>0</v>
      </c>
      <c r="S735" s="42">
        <f>+' (1) Cap Res.2009-2010'!S736</f>
        <v>0</v>
      </c>
      <c r="T735" s="42">
        <f>+' (1) Cap Res.2009-2010'!T736</f>
        <v>0</v>
      </c>
      <c r="U735" s="42">
        <f>+' (1) Cap Res.2009-2010'!U736</f>
        <v>0</v>
      </c>
      <c r="V735" s="42">
        <f>+' (1) Cap Res.2009-2010'!V736</f>
        <v>0</v>
      </c>
      <c r="W735" s="42">
        <f>+' (1) Cap Res.2009-2010'!W736</f>
        <v>0</v>
      </c>
      <c r="X735" s="42">
        <f>+' (1) Cap Res.2009-2010'!X736</f>
        <v>0</v>
      </c>
      <c r="Y735" s="42">
        <f>+' (1) Cap Res.2009-2010'!Y736</f>
        <v>0</v>
      </c>
      <c r="Z735" s="42">
        <f>+' (1) Cap Res.2009-2010'!Z736</f>
        <v>0</v>
      </c>
      <c r="AA735" s="42">
        <f>+' (1) Cap Res.2009-2010'!AA736</f>
        <v>0</v>
      </c>
      <c r="AB735" s="42">
        <f>+' (1) Cap Res.2009-2010'!AB736</f>
        <v>0</v>
      </c>
      <c r="AC735" s="42">
        <f>+' (1) Cap Res.2009-2010'!AC736</f>
        <v>0</v>
      </c>
      <c r="AD735" s="42">
        <f>+' (1) Cap Res.2009-2010'!AD736</f>
        <v>0</v>
      </c>
      <c r="AE735" s="42">
        <f>+' (1) Cap Res.2009-2010'!AE736</f>
        <v>0</v>
      </c>
      <c r="AF735" s="42">
        <f>+' (1) Cap Res.2009-2010'!AF736</f>
        <v>0</v>
      </c>
      <c r="AG735" s="42">
        <f>+' (1) Cap Res.2009-2010'!AG736</f>
        <v>0</v>
      </c>
      <c r="AH735" s="42">
        <f>+' (1) Cap Res.2009-2010'!AH736</f>
        <v>0</v>
      </c>
      <c r="AI735" s="42">
        <f>+' (1) Cap Res.2009-2010'!AI736</f>
        <v>0</v>
      </c>
      <c r="AJ735" s="42">
        <f>+' (1) Cap Res.2009-2010'!AJ736</f>
        <v>0</v>
      </c>
      <c r="AK735" s="42">
        <f>+' (1) Cap Res.2009-2010'!AK736</f>
        <v>0</v>
      </c>
      <c r="AL735" s="42">
        <f>+' (1) Cap Res.2009-2010'!AL736</f>
        <v>0</v>
      </c>
      <c r="AM735" s="42">
        <f>+' (1) Cap Res.2009-2010'!AM736</f>
        <v>0</v>
      </c>
      <c r="AN735" s="42">
        <f>+' (1) Cap Res.2009-2010'!AN736</f>
        <v>0</v>
      </c>
      <c r="AO735" s="42">
        <f>+' (1) Cap Res.2009-2010'!AO736</f>
        <v>0</v>
      </c>
      <c r="AP735" s="42">
        <f>+' (1) Cap Res.2009-2010'!AP736</f>
        <v>0</v>
      </c>
      <c r="AQ735" s="42">
        <f>+' (1) Cap Res.2009-2010'!AQ736</f>
        <v>0</v>
      </c>
      <c r="AR735" s="42">
        <f>+' (1) Cap Res.2009-2010'!AR736</f>
        <v>0</v>
      </c>
      <c r="AS735" s="42">
        <f>+' (1) Cap Res.2009-2010'!AS736</f>
        <v>0</v>
      </c>
      <c r="AT735" s="42">
        <f>+' (1) Cap Res.2009-2010'!AT736</f>
        <v>0</v>
      </c>
      <c r="AU735" s="42">
        <f>+' (1) Cap Res.2009-2010'!AU736</f>
        <v>0</v>
      </c>
      <c r="AV735" s="42">
        <f>+' (1) Cap Res.2009-2010'!AV736</f>
        <v>0</v>
      </c>
      <c r="AW735" s="42">
        <f>+' (1) Cap Res.2009-2010'!AW736</f>
        <v>0</v>
      </c>
      <c r="AX735" s="42">
        <f>+' (1) Cap Res.2009-2010'!AX736</f>
        <v>0</v>
      </c>
      <c r="AY735" s="42">
        <f>+' (1) Cap Res.2009-2010'!AY736</f>
        <v>0</v>
      </c>
      <c r="AZ735" s="42">
        <f>+' (1) Cap Res.2009-2010'!AZ736</f>
        <v>0</v>
      </c>
      <c r="BA735" s="42">
        <f>+' (1) Cap Res.2009-2010'!BA736</f>
        <v>0</v>
      </c>
      <c r="BB735" s="42">
        <f>+' (1) Cap Res.2009-2010'!BB736</f>
        <v>0</v>
      </c>
      <c r="BC735" s="42">
        <f>+' (1) Cap Res.2009-2010'!BC736</f>
        <v>0</v>
      </c>
      <c r="BD735" s="42">
        <f>+' (1) Cap Res.2009-2010'!BD736</f>
        <v>0</v>
      </c>
      <c r="BE735" s="42">
        <f>+' (1) Cap Res.2009-2010'!BE736</f>
        <v>0</v>
      </c>
    </row>
    <row r="736" spans="1:57" ht="13.5">
      <c r="A736" s="177">
        <f>+' (1) Cap Res.2009-2010'!BI737</f>
        <v>40450</v>
      </c>
      <c r="B736" s="42">
        <f>+' (1) Cap Res.2009-2010'!B737</f>
        <v>0</v>
      </c>
      <c r="C736" s="42">
        <f>+' (1) Cap Res.2009-2010'!C737</f>
        <v>0</v>
      </c>
      <c r="D736" s="42">
        <f>+' (1) Cap Res.2009-2010'!D737</f>
        <v>0</v>
      </c>
      <c r="E736" s="42">
        <f>+' (1) Cap Res.2009-2010'!E737</f>
        <v>0</v>
      </c>
      <c r="F736" s="42">
        <f>+' (1) Cap Res.2009-2010'!F737</f>
        <v>0</v>
      </c>
      <c r="G736" s="42">
        <f>+' (1) Cap Res.2009-2010'!G737</f>
        <v>0</v>
      </c>
      <c r="H736" s="42">
        <f>+' (1) Cap Res.2009-2010'!H737</f>
        <v>0</v>
      </c>
      <c r="I736" s="42">
        <f>+' (1) Cap Res.2009-2010'!I737</f>
        <v>0</v>
      </c>
      <c r="J736" s="42">
        <f>+' (1) Cap Res.2009-2010'!J737</f>
        <v>0</v>
      </c>
      <c r="K736" s="42">
        <f>+' (1) Cap Res.2009-2010'!K737</f>
        <v>0</v>
      </c>
      <c r="L736" s="42">
        <f>+' (1) Cap Res.2009-2010'!L737</f>
        <v>0</v>
      </c>
      <c r="M736" s="42">
        <f>+' (1) Cap Res.2009-2010'!M737</f>
        <v>0</v>
      </c>
      <c r="N736" s="42">
        <f>+' (1) Cap Res.2009-2010'!N737</f>
        <v>0</v>
      </c>
      <c r="O736" s="42">
        <f>+' (1) Cap Res.2009-2010'!O737</f>
        <v>0</v>
      </c>
      <c r="P736" s="42">
        <f>+' (1) Cap Res.2009-2010'!P737</f>
        <v>0</v>
      </c>
      <c r="Q736" s="42">
        <f>+' (1) Cap Res.2009-2010'!Q737</f>
        <v>0</v>
      </c>
      <c r="R736" s="42">
        <f>+' (1) Cap Res.2009-2010'!R737</f>
        <v>0</v>
      </c>
      <c r="S736" s="42">
        <f>+' (1) Cap Res.2009-2010'!S737</f>
        <v>0</v>
      </c>
      <c r="T736" s="42">
        <f>+' (1) Cap Res.2009-2010'!T737</f>
        <v>0</v>
      </c>
      <c r="U736" s="42">
        <f>+' (1) Cap Res.2009-2010'!U737</f>
        <v>0</v>
      </c>
      <c r="V736" s="42">
        <f>+' (1) Cap Res.2009-2010'!V737</f>
        <v>0</v>
      </c>
      <c r="W736" s="42">
        <f>+' (1) Cap Res.2009-2010'!W737</f>
        <v>0</v>
      </c>
      <c r="X736" s="42">
        <f>+' (1) Cap Res.2009-2010'!X737</f>
        <v>0</v>
      </c>
      <c r="Y736" s="42">
        <f>+' (1) Cap Res.2009-2010'!Y737</f>
        <v>0</v>
      </c>
      <c r="Z736" s="42">
        <f>+' (1) Cap Res.2009-2010'!Z737</f>
        <v>0</v>
      </c>
      <c r="AA736" s="42">
        <f>+' (1) Cap Res.2009-2010'!AA737</f>
        <v>0</v>
      </c>
      <c r="AB736" s="42">
        <f>+' (1) Cap Res.2009-2010'!AB737</f>
        <v>0</v>
      </c>
      <c r="AC736" s="42">
        <f>+' (1) Cap Res.2009-2010'!AC737</f>
        <v>0</v>
      </c>
      <c r="AD736" s="42">
        <f>+' (1) Cap Res.2009-2010'!AD737</f>
        <v>0</v>
      </c>
      <c r="AE736" s="42">
        <f>+' (1) Cap Res.2009-2010'!AE737</f>
        <v>0</v>
      </c>
      <c r="AF736" s="42">
        <f>+' (1) Cap Res.2009-2010'!AF737</f>
        <v>0</v>
      </c>
      <c r="AG736" s="42">
        <f>+' (1) Cap Res.2009-2010'!AG737</f>
        <v>0</v>
      </c>
      <c r="AH736" s="42">
        <f>+' (1) Cap Res.2009-2010'!AH737</f>
        <v>0</v>
      </c>
      <c r="AI736" s="42">
        <f>+' (1) Cap Res.2009-2010'!AI737</f>
        <v>0</v>
      </c>
      <c r="AJ736" s="42">
        <f>+' (1) Cap Res.2009-2010'!AJ737</f>
        <v>0</v>
      </c>
      <c r="AK736" s="42">
        <f>+' (1) Cap Res.2009-2010'!AK737</f>
        <v>0</v>
      </c>
      <c r="AL736" s="42">
        <f>+' (1) Cap Res.2009-2010'!AL737</f>
        <v>0</v>
      </c>
      <c r="AM736" s="42">
        <f>+' (1) Cap Res.2009-2010'!AM737</f>
        <v>0</v>
      </c>
      <c r="AN736" s="42">
        <f>+' (1) Cap Res.2009-2010'!AN737</f>
        <v>0</v>
      </c>
      <c r="AO736" s="42">
        <f>+' (1) Cap Res.2009-2010'!AO737</f>
        <v>0</v>
      </c>
      <c r="AP736" s="42">
        <f>+' (1) Cap Res.2009-2010'!AP737</f>
        <v>0</v>
      </c>
      <c r="AQ736" s="42">
        <f>+' (1) Cap Res.2009-2010'!AQ737</f>
        <v>0</v>
      </c>
      <c r="AR736" s="42">
        <f>+' (1) Cap Res.2009-2010'!AR737</f>
        <v>0</v>
      </c>
      <c r="AS736" s="42">
        <f>+' (1) Cap Res.2009-2010'!AS737</f>
        <v>0</v>
      </c>
      <c r="AT736" s="42">
        <f>+' (1) Cap Res.2009-2010'!AT737</f>
        <v>0</v>
      </c>
      <c r="AU736" s="42">
        <f>+' (1) Cap Res.2009-2010'!AU737</f>
        <v>0</v>
      </c>
      <c r="AV736" s="42">
        <f>+' (1) Cap Res.2009-2010'!AV737</f>
        <v>0</v>
      </c>
      <c r="AW736" s="42">
        <f>+' (1) Cap Res.2009-2010'!AW737</f>
        <v>0</v>
      </c>
      <c r="AX736" s="42">
        <f>+' (1) Cap Res.2009-2010'!AX737</f>
        <v>0</v>
      </c>
      <c r="AY736" s="42">
        <f>+' (1) Cap Res.2009-2010'!AY737</f>
        <v>0</v>
      </c>
      <c r="AZ736" s="42">
        <f>+' (1) Cap Res.2009-2010'!AZ737</f>
        <v>0</v>
      </c>
      <c r="BA736" s="42">
        <f>+' (1) Cap Res.2009-2010'!BA737</f>
        <v>0</v>
      </c>
      <c r="BB736" s="42">
        <f>+' (1) Cap Res.2009-2010'!BB737</f>
        <v>0</v>
      </c>
      <c r="BC736" s="42">
        <f>+' (1) Cap Res.2009-2010'!BC737</f>
        <v>0</v>
      </c>
      <c r="BD736" s="42">
        <f>+' (1) Cap Res.2009-2010'!BD737</f>
        <v>0</v>
      </c>
      <c r="BE736" s="42">
        <f>+' (1) Cap Res.2009-2010'!BE737</f>
        <v>0</v>
      </c>
    </row>
    <row r="737" spans="1:57" ht="13.5">
      <c r="A737" s="177">
        <f>+' (1) Cap Res.2009-2010'!BI738</f>
        <v>40465</v>
      </c>
      <c r="B737" s="42">
        <f>+' (1) Cap Res.2009-2010'!B738</f>
        <v>0</v>
      </c>
      <c r="C737" s="42">
        <f>+' (1) Cap Res.2009-2010'!C738</f>
        <v>0</v>
      </c>
      <c r="D737" s="42">
        <f>+' (1) Cap Res.2009-2010'!D738</f>
        <v>0</v>
      </c>
      <c r="E737" s="42">
        <f>+' (1) Cap Res.2009-2010'!E738</f>
        <v>0</v>
      </c>
      <c r="F737" s="42">
        <f>+' (1) Cap Res.2009-2010'!F738</f>
        <v>0</v>
      </c>
      <c r="G737" s="42">
        <f>+' (1) Cap Res.2009-2010'!G738</f>
        <v>0</v>
      </c>
      <c r="H737" s="42">
        <f>+' (1) Cap Res.2009-2010'!H738</f>
        <v>0</v>
      </c>
      <c r="I737" s="42">
        <f>+' (1) Cap Res.2009-2010'!I738</f>
        <v>0</v>
      </c>
      <c r="J737" s="42">
        <f>+' (1) Cap Res.2009-2010'!J738</f>
        <v>0</v>
      </c>
      <c r="K737" s="42">
        <f>+' (1) Cap Res.2009-2010'!K738</f>
        <v>0</v>
      </c>
      <c r="L737" s="42">
        <f>+' (1) Cap Res.2009-2010'!L738</f>
        <v>0</v>
      </c>
      <c r="M737" s="42">
        <f>+' (1) Cap Res.2009-2010'!M738</f>
        <v>0</v>
      </c>
      <c r="N737" s="42">
        <f>+' (1) Cap Res.2009-2010'!N738</f>
        <v>0</v>
      </c>
      <c r="O737" s="42">
        <f>+' (1) Cap Res.2009-2010'!O738</f>
        <v>0</v>
      </c>
      <c r="P737" s="42">
        <f>+' (1) Cap Res.2009-2010'!P738</f>
        <v>0</v>
      </c>
      <c r="Q737" s="42">
        <f>+' (1) Cap Res.2009-2010'!Q738</f>
        <v>0</v>
      </c>
      <c r="R737" s="42">
        <f>+' (1) Cap Res.2009-2010'!R738</f>
        <v>0</v>
      </c>
      <c r="S737" s="42">
        <f>+' (1) Cap Res.2009-2010'!S738</f>
        <v>0</v>
      </c>
      <c r="T737" s="42">
        <f>+' (1) Cap Res.2009-2010'!T738</f>
        <v>0</v>
      </c>
      <c r="U737" s="42">
        <f>+' (1) Cap Res.2009-2010'!U738</f>
        <v>0</v>
      </c>
      <c r="V737" s="42">
        <f>+' (1) Cap Res.2009-2010'!V738</f>
        <v>0</v>
      </c>
      <c r="W737" s="42">
        <f>+' (1) Cap Res.2009-2010'!W738</f>
        <v>0</v>
      </c>
      <c r="X737" s="42">
        <f>+' (1) Cap Res.2009-2010'!X738</f>
        <v>0</v>
      </c>
      <c r="Y737" s="42">
        <f>+' (1) Cap Res.2009-2010'!Y738</f>
        <v>0</v>
      </c>
      <c r="Z737" s="42">
        <f>+' (1) Cap Res.2009-2010'!Z738</f>
        <v>0</v>
      </c>
      <c r="AA737" s="42">
        <f>+' (1) Cap Res.2009-2010'!AA738</f>
        <v>0</v>
      </c>
      <c r="AB737" s="42">
        <f>+' (1) Cap Res.2009-2010'!AB738</f>
        <v>0</v>
      </c>
      <c r="AC737" s="42">
        <f>+' (1) Cap Res.2009-2010'!AC738</f>
        <v>0</v>
      </c>
      <c r="AD737" s="42">
        <f>+' (1) Cap Res.2009-2010'!AD738</f>
        <v>0</v>
      </c>
      <c r="AE737" s="42">
        <f>+' (1) Cap Res.2009-2010'!AE738</f>
        <v>0</v>
      </c>
      <c r="AF737" s="42">
        <f>+' (1) Cap Res.2009-2010'!AF738</f>
        <v>0</v>
      </c>
      <c r="AG737" s="42">
        <f>+' (1) Cap Res.2009-2010'!AG738</f>
        <v>0</v>
      </c>
      <c r="AH737" s="42">
        <f>+' (1) Cap Res.2009-2010'!AH738</f>
        <v>0</v>
      </c>
      <c r="AI737" s="42">
        <f>+' (1) Cap Res.2009-2010'!AI738</f>
        <v>0</v>
      </c>
      <c r="AJ737" s="42">
        <f>+' (1) Cap Res.2009-2010'!AJ738</f>
        <v>0</v>
      </c>
      <c r="AK737" s="42">
        <f>+' (1) Cap Res.2009-2010'!AK738</f>
        <v>0</v>
      </c>
      <c r="AL737" s="42">
        <f>+' (1) Cap Res.2009-2010'!AL738</f>
        <v>0</v>
      </c>
      <c r="AM737" s="42">
        <f>+' (1) Cap Res.2009-2010'!AM738</f>
        <v>0</v>
      </c>
      <c r="AN737" s="42">
        <f>+' (1) Cap Res.2009-2010'!AN738</f>
        <v>0</v>
      </c>
      <c r="AO737" s="42">
        <f>+' (1) Cap Res.2009-2010'!AO738</f>
        <v>0</v>
      </c>
      <c r="AP737" s="42">
        <f>+' (1) Cap Res.2009-2010'!AP738</f>
        <v>0</v>
      </c>
      <c r="AQ737" s="42">
        <f>+' (1) Cap Res.2009-2010'!AQ738</f>
        <v>0</v>
      </c>
      <c r="AR737" s="42">
        <f>+' (1) Cap Res.2009-2010'!AR738</f>
        <v>0</v>
      </c>
      <c r="AS737" s="42">
        <f>+' (1) Cap Res.2009-2010'!AS738</f>
        <v>0</v>
      </c>
      <c r="AT737" s="42">
        <f>+' (1) Cap Res.2009-2010'!AT738</f>
        <v>0</v>
      </c>
      <c r="AU737" s="42">
        <f>+' (1) Cap Res.2009-2010'!AU738</f>
        <v>0</v>
      </c>
      <c r="AV737" s="42">
        <f>+' (1) Cap Res.2009-2010'!AV738</f>
        <v>0</v>
      </c>
      <c r="AW737" s="42">
        <f>+' (1) Cap Res.2009-2010'!AW738</f>
        <v>0</v>
      </c>
      <c r="AX737" s="42">
        <f>+' (1) Cap Res.2009-2010'!AX738</f>
        <v>0</v>
      </c>
      <c r="AY737" s="42">
        <f>+' (1) Cap Res.2009-2010'!AY738</f>
        <v>0</v>
      </c>
      <c r="AZ737" s="42">
        <f>+' (1) Cap Res.2009-2010'!AZ738</f>
        <v>0</v>
      </c>
      <c r="BA737" s="42">
        <f>+' (1) Cap Res.2009-2010'!BA738</f>
        <v>0</v>
      </c>
      <c r="BB737" s="42">
        <f>+' (1) Cap Res.2009-2010'!BB738</f>
        <v>0</v>
      </c>
      <c r="BC737" s="42">
        <f>+' (1) Cap Res.2009-2010'!BC738</f>
        <v>0</v>
      </c>
      <c r="BD737" s="42">
        <f>+' (1) Cap Res.2009-2010'!BD738</f>
        <v>0</v>
      </c>
      <c r="BE737" s="42">
        <f>+' (1) Cap Res.2009-2010'!BE738</f>
        <v>0</v>
      </c>
    </row>
    <row r="738" spans="1:57" ht="13.5">
      <c r="A738" s="177">
        <f>+' (1) Cap Res.2009-2010'!BI739</f>
        <v>40481</v>
      </c>
      <c r="B738" s="42">
        <f>+' (1) Cap Res.2009-2010'!B739</f>
        <v>0</v>
      </c>
      <c r="C738" s="42">
        <f>+' (1) Cap Res.2009-2010'!C739</f>
        <v>0</v>
      </c>
      <c r="D738" s="42">
        <f>+' (1) Cap Res.2009-2010'!D739</f>
        <v>0</v>
      </c>
      <c r="E738" s="42">
        <f>+' (1) Cap Res.2009-2010'!E739</f>
        <v>0</v>
      </c>
      <c r="F738" s="42">
        <f>+' (1) Cap Res.2009-2010'!F739</f>
        <v>0</v>
      </c>
      <c r="G738" s="42">
        <f>+' (1) Cap Res.2009-2010'!G739</f>
        <v>0</v>
      </c>
      <c r="H738" s="42">
        <f>+' (1) Cap Res.2009-2010'!H739</f>
        <v>0</v>
      </c>
      <c r="I738" s="42">
        <f>+' (1) Cap Res.2009-2010'!I739</f>
        <v>0</v>
      </c>
      <c r="J738" s="42">
        <f>+' (1) Cap Res.2009-2010'!J739</f>
        <v>0</v>
      </c>
      <c r="K738" s="42">
        <f>+' (1) Cap Res.2009-2010'!K739</f>
        <v>0</v>
      </c>
      <c r="L738" s="42">
        <f>+' (1) Cap Res.2009-2010'!L739</f>
        <v>0</v>
      </c>
      <c r="M738" s="42">
        <f>+' (1) Cap Res.2009-2010'!M739</f>
        <v>0</v>
      </c>
      <c r="N738" s="42">
        <f>+' (1) Cap Res.2009-2010'!N739</f>
        <v>0</v>
      </c>
      <c r="O738" s="42">
        <f>+' (1) Cap Res.2009-2010'!O739</f>
        <v>0</v>
      </c>
      <c r="P738" s="42">
        <f>+' (1) Cap Res.2009-2010'!P739</f>
        <v>0</v>
      </c>
      <c r="Q738" s="42">
        <f>+' (1) Cap Res.2009-2010'!Q739</f>
        <v>0</v>
      </c>
      <c r="R738" s="42">
        <f>+' (1) Cap Res.2009-2010'!R739</f>
        <v>0</v>
      </c>
      <c r="S738" s="42">
        <f>+' (1) Cap Res.2009-2010'!S739</f>
        <v>0</v>
      </c>
      <c r="T738" s="42">
        <f>+' (1) Cap Res.2009-2010'!T739</f>
        <v>0</v>
      </c>
      <c r="U738" s="42">
        <f>+' (1) Cap Res.2009-2010'!U739</f>
        <v>0</v>
      </c>
      <c r="V738" s="42">
        <f>+' (1) Cap Res.2009-2010'!V739</f>
        <v>0</v>
      </c>
      <c r="W738" s="42">
        <f>+' (1) Cap Res.2009-2010'!W739</f>
        <v>0</v>
      </c>
      <c r="X738" s="42">
        <f>+' (1) Cap Res.2009-2010'!X739</f>
        <v>0</v>
      </c>
      <c r="Y738" s="42">
        <f>+' (1) Cap Res.2009-2010'!Y739</f>
        <v>0</v>
      </c>
      <c r="Z738" s="42">
        <f>+' (1) Cap Res.2009-2010'!Z739</f>
        <v>0</v>
      </c>
      <c r="AA738" s="42">
        <f>+' (1) Cap Res.2009-2010'!AA739</f>
        <v>0</v>
      </c>
      <c r="AB738" s="42">
        <f>+' (1) Cap Res.2009-2010'!AB739</f>
        <v>0</v>
      </c>
      <c r="AC738" s="42">
        <f>+' (1) Cap Res.2009-2010'!AC739</f>
        <v>0</v>
      </c>
      <c r="AD738" s="42">
        <f>+' (1) Cap Res.2009-2010'!AD739</f>
        <v>0</v>
      </c>
      <c r="AE738" s="42">
        <f>+' (1) Cap Res.2009-2010'!AE739</f>
        <v>0</v>
      </c>
      <c r="AF738" s="42">
        <f>+' (1) Cap Res.2009-2010'!AF739</f>
        <v>0</v>
      </c>
      <c r="AG738" s="42">
        <f>+' (1) Cap Res.2009-2010'!AG739</f>
        <v>0</v>
      </c>
      <c r="AH738" s="42">
        <f>+' (1) Cap Res.2009-2010'!AH739</f>
        <v>0</v>
      </c>
      <c r="AI738" s="42">
        <f>+' (1) Cap Res.2009-2010'!AI739</f>
        <v>0</v>
      </c>
      <c r="AJ738" s="42">
        <f>+' (1) Cap Res.2009-2010'!AJ739</f>
        <v>0</v>
      </c>
      <c r="AK738" s="42">
        <f>+' (1) Cap Res.2009-2010'!AK739</f>
        <v>0</v>
      </c>
      <c r="AL738" s="42">
        <f>+' (1) Cap Res.2009-2010'!AL739</f>
        <v>0</v>
      </c>
      <c r="AM738" s="42">
        <f>+' (1) Cap Res.2009-2010'!AM739</f>
        <v>0</v>
      </c>
      <c r="AN738" s="42">
        <f>+' (1) Cap Res.2009-2010'!AN739</f>
        <v>0</v>
      </c>
      <c r="AO738" s="42">
        <f>+' (1) Cap Res.2009-2010'!AO739</f>
        <v>0</v>
      </c>
      <c r="AP738" s="42">
        <f>+' (1) Cap Res.2009-2010'!AP739</f>
        <v>0</v>
      </c>
      <c r="AQ738" s="42">
        <f>+' (1) Cap Res.2009-2010'!AQ739</f>
        <v>0</v>
      </c>
      <c r="AR738" s="42">
        <f>+' (1) Cap Res.2009-2010'!AR739</f>
        <v>0</v>
      </c>
      <c r="AS738" s="42">
        <f>+' (1) Cap Res.2009-2010'!AS739</f>
        <v>0</v>
      </c>
      <c r="AT738" s="42">
        <f>+' (1) Cap Res.2009-2010'!AT739</f>
        <v>0</v>
      </c>
      <c r="AU738" s="42">
        <f>+' (1) Cap Res.2009-2010'!AU739</f>
        <v>0</v>
      </c>
      <c r="AV738" s="42">
        <f>+' (1) Cap Res.2009-2010'!AV739</f>
        <v>0</v>
      </c>
      <c r="AW738" s="42">
        <f>+' (1) Cap Res.2009-2010'!AW739</f>
        <v>0</v>
      </c>
      <c r="AX738" s="42">
        <f>+' (1) Cap Res.2009-2010'!AX739</f>
        <v>0</v>
      </c>
      <c r="AY738" s="42">
        <f>+' (1) Cap Res.2009-2010'!AY739</f>
        <v>0</v>
      </c>
      <c r="AZ738" s="42">
        <f>+' (1) Cap Res.2009-2010'!AZ739</f>
        <v>0</v>
      </c>
      <c r="BA738" s="42">
        <f>+' (1) Cap Res.2009-2010'!BA739</f>
        <v>0</v>
      </c>
      <c r="BB738" s="42">
        <f>+' (1) Cap Res.2009-2010'!BB739</f>
        <v>0</v>
      </c>
      <c r="BC738" s="42">
        <f>+' (1) Cap Res.2009-2010'!BC739</f>
        <v>0</v>
      </c>
      <c r="BD738" s="42">
        <f>+' (1) Cap Res.2009-2010'!BD739</f>
        <v>0</v>
      </c>
      <c r="BE738" s="42">
        <f>+' (1) Cap Res.2009-2010'!BE739</f>
        <v>0</v>
      </c>
    </row>
    <row r="739" spans="1:57" ht="13.5">
      <c r="A739" s="177">
        <f>+' (1) Cap Res.2009-2010'!BI740</f>
        <v>40481</v>
      </c>
      <c r="B739" s="42">
        <f>+' (1) Cap Res.2009-2010'!B740</f>
        <v>0</v>
      </c>
      <c r="C739" s="42">
        <f>+' (1) Cap Res.2009-2010'!C740</f>
        <v>0</v>
      </c>
      <c r="D739" s="42">
        <f>+' (1) Cap Res.2009-2010'!D740</f>
        <v>0</v>
      </c>
      <c r="E739" s="42">
        <f>+' (1) Cap Res.2009-2010'!E740</f>
        <v>0</v>
      </c>
      <c r="F739" s="42">
        <f>+' (1) Cap Res.2009-2010'!F740</f>
        <v>0</v>
      </c>
      <c r="G739" s="42">
        <f>+' (1) Cap Res.2009-2010'!G740</f>
        <v>0</v>
      </c>
      <c r="H739" s="42">
        <f>+' (1) Cap Res.2009-2010'!H740</f>
        <v>0</v>
      </c>
      <c r="I739" s="42">
        <f>+' (1) Cap Res.2009-2010'!I740</f>
        <v>0</v>
      </c>
      <c r="J739" s="42">
        <f>+' (1) Cap Res.2009-2010'!J740</f>
        <v>0</v>
      </c>
      <c r="K739" s="42">
        <f>+' (1) Cap Res.2009-2010'!K740</f>
        <v>0</v>
      </c>
      <c r="L739" s="42">
        <f>+' (1) Cap Res.2009-2010'!L740</f>
        <v>0</v>
      </c>
      <c r="M739" s="42">
        <f>+' (1) Cap Res.2009-2010'!M740</f>
        <v>0</v>
      </c>
      <c r="N739" s="42">
        <f>+' (1) Cap Res.2009-2010'!N740</f>
        <v>0</v>
      </c>
      <c r="O739" s="42">
        <f>+' (1) Cap Res.2009-2010'!O740</f>
        <v>0</v>
      </c>
      <c r="P739" s="42">
        <f>+' (1) Cap Res.2009-2010'!P740</f>
        <v>0</v>
      </c>
      <c r="Q739" s="42">
        <f>+' (1) Cap Res.2009-2010'!Q740</f>
        <v>0</v>
      </c>
      <c r="R739" s="42">
        <f>+' (1) Cap Res.2009-2010'!R740</f>
        <v>0</v>
      </c>
      <c r="S739" s="42">
        <f>+' (1) Cap Res.2009-2010'!S740</f>
        <v>0</v>
      </c>
      <c r="T739" s="42">
        <f>+' (1) Cap Res.2009-2010'!T740</f>
        <v>0</v>
      </c>
      <c r="U739" s="42">
        <f>+' (1) Cap Res.2009-2010'!U740</f>
        <v>0</v>
      </c>
      <c r="V739" s="42">
        <f>+' (1) Cap Res.2009-2010'!V740</f>
        <v>0</v>
      </c>
      <c r="W739" s="42">
        <f>+' (1) Cap Res.2009-2010'!W740</f>
        <v>0</v>
      </c>
      <c r="X739" s="42">
        <f>+' (1) Cap Res.2009-2010'!X740</f>
        <v>0</v>
      </c>
      <c r="Y739" s="42">
        <f>+' (1) Cap Res.2009-2010'!Y740</f>
        <v>0</v>
      </c>
      <c r="Z739" s="42">
        <f>+' (1) Cap Res.2009-2010'!Z740</f>
        <v>0</v>
      </c>
      <c r="AA739" s="42">
        <f>+' (1) Cap Res.2009-2010'!AA740</f>
        <v>0</v>
      </c>
      <c r="AB739" s="42">
        <f>+' (1) Cap Res.2009-2010'!AB740</f>
        <v>0</v>
      </c>
      <c r="AC739" s="42">
        <f>+' (1) Cap Res.2009-2010'!AC740</f>
        <v>0</v>
      </c>
      <c r="AD739" s="42">
        <f>+' (1) Cap Res.2009-2010'!AD740</f>
        <v>0</v>
      </c>
      <c r="AE739" s="42">
        <f>+' (1) Cap Res.2009-2010'!AE740</f>
        <v>0</v>
      </c>
      <c r="AF739" s="42">
        <f>+' (1) Cap Res.2009-2010'!AF740</f>
        <v>0</v>
      </c>
      <c r="AG739" s="42">
        <f>+' (1) Cap Res.2009-2010'!AG740</f>
        <v>0</v>
      </c>
      <c r="AH739" s="42">
        <f>+' (1) Cap Res.2009-2010'!AH740</f>
        <v>0</v>
      </c>
      <c r="AI739" s="42">
        <f>+' (1) Cap Res.2009-2010'!AI740</f>
        <v>0</v>
      </c>
      <c r="AJ739" s="42">
        <f>+' (1) Cap Res.2009-2010'!AJ740</f>
        <v>0</v>
      </c>
      <c r="AK739" s="42">
        <f>+' (1) Cap Res.2009-2010'!AK740</f>
        <v>0</v>
      </c>
      <c r="AL739" s="42">
        <f>+' (1) Cap Res.2009-2010'!AL740</f>
        <v>0</v>
      </c>
      <c r="AM739" s="42">
        <f>+' (1) Cap Res.2009-2010'!AM740</f>
        <v>0</v>
      </c>
      <c r="AN739" s="42">
        <f>+' (1) Cap Res.2009-2010'!AN740</f>
        <v>0</v>
      </c>
      <c r="AO739" s="42">
        <f>+' (1) Cap Res.2009-2010'!AO740</f>
        <v>0</v>
      </c>
      <c r="AP739" s="42">
        <f>+' (1) Cap Res.2009-2010'!AP740</f>
        <v>0</v>
      </c>
      <c r="AQ739" s="42">
        <f>+' (1) Cap Res.2009-2010'!AQ740</f>
        <v>0</v>
      </c>
      <c r="AR739" s="42">
        <f>+' (1) Cap Res.2009-2010'!AR740</f>
        <v>0</v>
      </c>
      <c r="AS739" s="42">
        <f>+' (1) Cap Res.2009-2010'!AS740</f>
        <v>0</v>
      </c>
      <c r="AT739" s="42">
        <f>+' (1) Cap Res.2009-2010'!AT740</f>
        <v>0</v>
      </c>
      <c r="AU739" s="42">
        <f>+' (1) Cap Res.2009-2010'!AU740</f>
        <v>0</v>
      </c>
      <c r="AV739" s="42">
        <f>+' (1) Cap Res.2009-2010'!AV740</f>
        <v>0</v>
      </c>
      <c r="AW739" s="42">
        <f>+' (1) Cap Res.2009-2010'!AW740</f>
        <v>0</v>
      </c>
      <c r="AX739" s="42">
        <f>+' (1) Cap Res.2009-2010'!AX740</f>
        <v>0</v>
      </c>
      <c r="AY739" s="42">
        <f>+' (1) Cap Res.2009-2010'!AY740</f>
        <v>0</v>
      </c>
      <c r="AZ739" s="42">
        <f>+' (1) Cap Res.2009-2010'!AZ740</f>
        <v>0</v>
      </c>
      <c r="BA739" s="42">
        <f>+' (1) Cap Res.2009-2010'!BA740</f>
        <v>0</v>
      </c>
      <c r="BB739" s="42">
        <f>+' (1) Cap Res.2009-2010'!BB740</f>
        <v>0</v>
      </c>
      <c r="BC739" s="42">
        <f>+' (1) Cap Res.2009-2010'!BC740</f>
        <v>0</v>
      </c>
      <c r="BD739" s="42">
        <f>+' (1) Cap Res.2009-2010'!BD740</f>
        <v>0</v>
      </c>
      <c r="BE739" s="42">
        <f>+' (1) Cap Res.2009-2010'!BE740</f>
        <v>0</v>
      </c>
    </row>
    <row r="740" spans="1:57" ht="13.5">
      <c r="A740" s="177">
        <f>+' (1) Cap Res.2009-2010'!BI741</f>
        <v>40495</v>
      </c>
      <c r="B740" s="42">
        <f>+' (1) Cap Res.2009-2010'!B741</f>
        <v>0</v>
      </c>
      <c r="C740" s="42">
        <f>+' (1) Cap Res.2009-2010'!C741</f>
        <v>0</v>
      </c>
      <c r="D740" s="42">
        <f>+' (1) Cap Res.2009-2010'!D741</f>
        <v>0</v>
      </c>
      <c r="E740" s="42">
        <f>+' (1) Cap Res.2009-2010'!E741</f>
        <v>0</v>
      </c>
      <c r="F740" s="42">
        <f>+' (1) Cap Res.2009-2010'!F741</f>
        <v>0</v>
      </c>
      <c r="G740" s="42">
        <f>+' (1) Cap Res.2009-2010'!G741</f>
        <v>0</v>
      </c>
      <c r="H740" s="42">
        <f>+' (1) Cap Res.2009-2010'!H741</f>
        <v>0</v>
      </c>
      <c r="I740" s="42">
        <f>+' (1) Cap Res.2009-2010'!I741</f>
        <v>0</v>
      </c>
      <c r="J740" s="42">
        <f>+' (1) Cap Res.2009-2010'!J741</f>
        <v>0</v>
      </c>
      <c r="K740" s="42">
        <f>+' (1) Cap Res.2009-2010'!K741</f>
        <v>0</v>
      </c>
      <c r="L740" s="42">
        <f>+' (1) Cap Res.2009-2010'!L741</f>
        <v>0</v>
      </c>
      <c r="M740" s="42">
        <f>+' (1) Cap Res.2009-2010'!M741</f>
        <v>0</v>
      </c>
      <c r="N740" s="42">
        <f>+' (1) Cap Res.2009-2010'!N741</f>
        <v>0</v>
      </c>
      <c r="O740" s="42">
        <f>+' (1) Cap Res.2009-2010'!O741</f>
        <v>0</v>
      </c>
      <c r="P740" s="42">
        <f>+' (1) Cap Res.2009-2010'!P741</f>
        <v>0</v>
      </c>
      <c r="Q740" s="42">
        <f>+' (1) Cap Res.2009-2010'!Q741</f>
        <v>0</v>
      </c>
      <c r="R740" s="42">
        <f>+' (1) Cap Res.2009-2010'!R741</f>
        <v>0</v>
      </c>
      <c r="S740" s="42">
        <f>+' (1) Cap Res.2009-2010'!S741</f>
        <v>0</v>
      </c>
      <c r="T740" s="42">
        <f>+' (1) Cap Res.2009-2010'!T741</f>
        <v>0</v>
      </c>
      <c r="U740" s="42">
        <f>+' (1) Cap Res.2009-2010'!U741</f>
        <v>0</v>
      </c>
      <c r="V740" s="42">
        <f>+' (1) Cap Res.2009-2010'!V741</f>
        <v>0</v>
      </c>
      <c r="W740" s="42">
        <f>+' (1) Cap Res.2009-2010'!W741</f>
        <v>0</v>
      </c>
      <c r="X740" s="42">
        <f>+' (1) Cap Res.2009-2010'!X741</f>
        <v>0</v>
      </c>
      <c r="Y740" s="42">
        <f>+' (1) Cap Res.2009-2010'!Y741</f>
        <v>0</v>
      </c>
      <c r="Z740" s="42">
        <f>+' (1) Cap Res.2009-2010'!Z741</f>
        <v>0</v>
      </c>
      <c r="AA740" s="42">
        <f>+' (1) Cap Res.2009-2010'!AA741</f>
        <v>0</v>
      </c>
      <c r="AB740" s="42">
        <f>+' (1) Cap Res.2009-2010'!AB741</f>
        <v>0</v>
      </c>
      <c r="AC740" s="42">
        <f>+' (1) Cap Res.2009-2010'!AC741</f>
        <v>0</v>
      </c>
      <c r="AD740" s="42">
        <f>+' (1) Cap Res.2009-2010'!AD741</f>
        <v>0</v>
      </c>
      <c r="AE740" s="42">
        <f>+' (1) Cap Res.2009-2010'!AE741</f>
        <v>0</v>
      </c>
      <c r="AF740" s="42">
        <f>+' (1) Cap Res.2009-2010'!AF741</f>
        <v>0</v>
      </c>
      <c r="AG740" s="42">
        <f>+' (1) Cap Res.2009-2010'!AG741</f>
        <v>0</v>
      </c>
      <c r="AH740" s="42">
        <f>+' (1) Cap Res.2009-2010'!AH741</f>
        <v>0</v>
      </c>
      <c r="AI740" s="42">
        <f>+' (1) Cap Res.2009-2010'!AI741</f>
        <v>0</v>
      </c>
      <c r="AJ740" s="42">
        <f>+' (1) Cap Res.2009-2010'!AJ741</f>
        <v>0</v>
      </c>
      <c r="AK740" s="42">
        <f>+' (1) Cap Res.2009-2010'!AK741</f>
        <v>0</v>
      </c>
      <c r="AL740" s="42">
        <f>+' (1) Cap Res.2009-2010'!AL741</f>
        <v>0</v>
      </c>
      <c r="AM740" s="42">
        <f>+' (1) Cap Res.2009-2010'!AM741</f>
        <v>0</v>
      </c>
      <c r="AN740" s="42">
        <f>+' (1) Cap Res.2009-2010'!AN741</f>
        <v>0</v>
      </c>
      <c r="AO740" s="42">
        <f>+' (1) Cap Res.2009-2010'!AO741</f>
        <v>0</v>
      </c>
      <c r="AP740" s="42">
        <f>+' (1) Cap Res.2009-2010'!AP741</f>
        <v>0</v>
      </c>
      <c r="AQ740" s="42">
        <f>+' (1) Cap Res.2009-2010'!AQ741</f>
        <v>0</v>
      </c>
      <c r="AR740" s="42">
        <f>+' (1) Cap Res.2009-2010'!AR741</f>
        <v>0</v>
      </c>
      <c r="AS740" s="42">
        <f>+' (1) Cap Res.2009-2010'!AS741</f>
        <v>0</v>
      </c>
      <c r="AT740" s="42">
        <f>+' (1) Cap Res.2009-2010'!AT741</f>
        <v>0</v>
      </c>
      <c r="AU740" s="42">
        <f>+' (1) Cap Res.2009-2010'!AU741</f>
        <v>0</v>
      </c>
      <c r="AV740" s="42">
        <f>+' (1) Cap Res.2009-2010'!AV741</f>
        <v>0</v>
      </c>
      <c r="AW740" s="42">
        <f>+' (1) Cap Res.2009-2010'!AW741</f>
        <v>0</v>
      </c>
      <c r="AX740" s="42">
        <f>+' (1) Cap Res.2009-2010'!AX741</f>
        <v>0</v>
      </c>
      <c r="AY740" s="42">
        <f>+' (1) Cap Res.2009-2010'!AY741</f>
        <v>0</v>
      </c>
      <c r="AZ740" s="42">
        <f>+' (1) Cap Res.2009-2010'!AZ741</f>
        <v>0</v>
      </c>
      <c r="BA740" s="42">
        <f>+' (1) Cap Res.2009-2010'!BA741</f>
        <v>0</v>
      </c>
      <c r="BB740" s="42">
        <f>+' (1) Cap Res.2009-2010'!BB741</f>
        <v>0</v>
      </c>
      <c r="BC740" s="42">
        <f>+' (1) Cap Res.2009-2010'!BC741</f>
        <v>0</v>
      </c>
      <c r="BD740" s="42">
        <f>+' (1) Cap Res.2009-2010'!BD741</f>
        <v>0</v>
      </c>
      <c r="BE740" s="42">
        <f>+' (1) Cap Res.2009-2010'!BE741</f>
        <v>0</v>
      </c>
    </row>
    <row r="741" spans="1:57" ht="13.5">
      <c r="A741" s="177">
        <f>+' (1) Cap Res.2009-2010'!BI742</f>
        <v>40502</v>
      </c>
      <c r="B741" s="42">
        <f>+' (1) Cap Res.2009-2010'!B742</f>
        <v>0</v>
      </c>
      <c r="C741" s="42">
        <f>+' (1) Cap Res.2009-2010'!C742</f>
        <v>0</v>
      </c>
      <c r="D741" s="42">
        <f>+' (1) Cap Res.2009-2010'!D742</f>
        <v>0</v>
      </c>
      <c r="E741" s="42">
        <f>+' (1) Cap Res.2009-2010'!E742</f>
        <v>0</v>
      </c>
      <c r="F741" s="42">
        <f>+' (1) Cap Res.2009-2010'!F742</f>
        <v>0</v>
      </c>
      <c r="G741" s="42">
        <f>+' (1) Cap Res.2009-2010'!G742</f>
        <v>0</v>
      </c>
      <c r="H741" s="42">
        <f>+' (1) Cap Res.2009-2010'!H742</f>
        <v>0</v>
      </c>
      <c r="I741" s="42">
        <f>+' (1) Cap Res.2009-2010'!I742</f>
        <v>0</v>
      </c>
      <c r="J741" s="42">
        <f>+' (1) Cap Res.2009-2010'!J742</f>
        <v>0</v>
      </c>
      <c r="K741" s="42">
        <f>+' (1) Cap Res.2009-2010'!K742</f>
        <v>0</v>
      </c>
      <c r="L741" s="42">
        <f>+' (1) Cap Res.2009-2010'!L742</f>
        <v>0</v>
      </c>
      <c r="M741" s="42">
        <f>+' (1) Cap Res.2009-2010'!M742</f>
        <v>0</v>
      </c>
      <c r="N741" s="42">
        <f>+' (1) Cap Res.2009-2010'!N742</f>
        <v>0</v>
      </c>
      <c r="O741" s="42">
        <f>+' (1) Cap Res.2009-2010'!O742</f>
        <v>0</v>
      </c>
      <c r="P741" s="42">
        <f>+' (1) Cap Res.2009-2010'!P742</f>
        <v>0</v>
      </c>
      <c r="Q741" s="42">
        <f>+' (1) Cap Res.2009-2010'!Q742</f>
        <v>0</v>
      </c>
      <c r="R741" s="42">
        <f>+' (1) Cap Res.2009-2010'!R742</f>
        <v>0</v>
      </c>
      <c r="S741" s="42">
        <f>+' (1) Cap Res.2009-2010'!S742</f>
        <v>0</v>
      </c>
      <c r="T741" s="42">
        <f>+' (1) Cap Res.2009-2010'!T742</f>
        <v>0</v>
      </c>
      <c r="U741" s="42">
        <f>+' (1) Cap Res.2009-2010'!U742</f>
        <v>0</v>
      </c>
      <c r="V741" s="42">
        <f>+' (1) Cap Res.2009-2010'!V742</f>
        <v>0</v>
      </c>
      <c r="W741" s="42">
        <f>+' (1) Cap Res.2009-2010'!W742</f>
        <v>0</v>
      </c>
      <c r="X741" s="42">
        <f>+' (1) Cap Res.2009-2010'!X742</f>
        <v>0</v>
      </c>
      <c r="Y741" s="42">
        <f>+' (1) Cap Res.2009-2010'!Y742</f>
        <v>0</v>
      </c>
      <c r="Z741" s="42">
        <f>+' (1) Cap Res.2009-2010'!Z742</f>
        <v>0</v>
      </c>
      <c r="AA741" s="42">
        <f>+' (1) Cap Res.2009-2010'!AA742</f>
        <v>0</v>
      </c>
      <c r="AB741" s="42">
        <f>+' (1) Cap Res.2009-2010'!AB742</f>
        <v>0</v>
      </c>
      <c r="AC741" s="42">
        <f>+' (1) Cap Res.2009-2010'!AC742</f>
        <v>0</v>
      </c>
      <c r="AD741" s="42">
        <f>+' (1) Cap Res.2009-2010'!AD742</f>
        <v>0</v>
      </c>
      <c r="AE741" s="42">
        <f>+' (1) Cap Res.2009-2010'!AE742</f>
        <v>0</v>
      </c>
      <c r="AF741" s="42">
        <f>+' (1) Cap Res.2009-2010'!AF742</f>
        <v>0</v>
      </c>
      <c r="AG741" s="42">
        <f>+' (1) Cap Res.2009-2010'!AG742</f>
        <v>0</v>
      </c>
      <c r="AH741" s="42">
        <f>+' (1) Cap Res.2009-2010'!AH742</f>
        <v>0</v>
      </c>
      <c r="AI741" s="42">
        <f>+' (1) Cap Res.2009-2010'!AI742</f>
        <v>0</v>
      </c>
      <c r="AJ741" s="42">
        <f>+' (1) Cap Res.2009-2010'!AJ742</f>
        <v>0</v>
      </c>
      <c r="AK741" s="42">
        <f>+' (1) Cap Res.2009-2010'!AK742</f>
        <v>0</v>
      </c>
      <c r="AL741" s="42">
        <f>+' (1) Cap Res.2009-2010'!AL742</f>
        <v>0</v>
      </c>
      <c r="AM741" s="42">
        <f>+' (1) Cap Res.2009-2010'!AM742</f>
        <v>0</v>
      </c>
      <c r="AN741" s="42">
        <f>+' (1) Cap Res.2009-2010'!AN742</f>
        <v>0</v>
      </c>
      <c r="AO741" s="42">
        <f>+' (1) Cap Res.2009-2010'!AO742</f>
        <v>0</v>
      </c>
      <c r="AP741" s="42">
        <f>+' (1) Cap Res.2009-2010'!AP742</f>
        <v>0</v>
      </c>
      <c r="AQ741" s="42">
        <f>+' (1) Cap Res.2009-2010'!AQ742</f>
        <v>0</v>
      </c>
      <c r="AR741" s="42">
        <f>+' (1) Cap Res.2009-2010'!AR742</f>
        <v>0</v>
      </c>
      <c r="AS741" s="42">
        <f>+' (1) Cap Res.2009-2010'!AS742</f>
        <v>0</v>
      </c>
      <c r="AT741" s="42">
        <f>+' (1) Cap Res.2009-2010'!AT742</f>
        <v>0</v>
      </c>
      <c r="AU741" s="42">
        <f>+' (1) Cap Res.2009-2010'!AU742</f>
        <v>0</v>
      </c>
      <c r="AV741" s="42">
        <f>+' (1) Cap Res.2009-2010'!AV742</f>
        <v>0</v>
      </c>
      <c r="AW741" s="42">
        <f>+' (1) Cap Res.2009-2010'!AW742</f>
        <v>0</v>
      </c>
      <c r="AX741" s="42">
        <f>+' (1) Cap Res.2009-2010'!AX742</f>
        <v>0</v>
      </c>
      <c r="AY741" s="42">
        <f>+' (1) Cap Res.2009-2010'!AY742</f>
        <v>0</v>
      </c>
      <c r="AZ741" s="42">
        <f>+' (1) Cap Res.2009-2010'!AZ742</f>
        <v>0</v>
      </c>
      <c r="BA741" s="42">
        <f>+' (1) Cap Res.2009-2010'!BA742</f>
        <v>0</v>
      </c>
      <c r="BB741" s="42">
        <f>+' (1) Cap Res.2009-2010'!BB742</f>
        <v>0</v>
      </c>
      <c r="BC741" s="42">
        <f>+' (1) Cap Res.2009-2010'!BC742</f>
        <v>0</v>
      </c>
      <c r="BD741" s="42">
        <f>+' (1) Cap Res.2009-2010'!BD742</f>
        <v>0</v>
      </c>
      <c r="BE741" s="42">
        <f>+' (1) Cap Res.2009-2010'!BE742</f>
        <v>0</v>
      </c>
    </row>
    <row r="742" spans="1:57" ht="13.5">
      <c r="A742" s="177">
        <f>+' (1) Cap Res.2009-2010'!BI743</f>
        <v>40511</v>
      </c>
      <c r="B742" s="42">
        <f>+' (1) Cap Res.2009-2010'!B743</f>
        <v>0</v>
      </c>
      <c r="C742" s="42">
        <f>+' (1) Cap Res.2009-2010'!C743</f>
        <v>0</v>
      </c>
      <c r="D742" s="42">
        <f>+' (1) Cap Res.2009-2010'!D743</f>
        <v>0</v>
      </c>
      <c r="E742" s="42">
        <f>+' (1) Cap Res.2009-2010'!E743</f>
        <v>0</v>
      </c>
      <c r="F742" s="42">
        <f>+' (1) Cap Res.2009-2010'!F743</f>
        <v>0</v>
      </c>
      <c r="G742" s="42">
        <f>+' (1) Cap Res.2009-2010'!G743</f>
        <v>0</v>
      </c>
      <c r="H742" s="42">
        <f>+' (1) Cap Res.2009-2010'!H743</f>
        <v>0</v>
      </c>
      <c r="I742" s="42">
        <f>+' (1) Cap Res.2009-2010'!I743</f>
        <v>0</v>
      </c>
      <c r="J742" s="42">
        <f>+' (1) Cap Res.2009-2010'!J743</f>
        <v>0</v>
      </c>
      <c r="K742" s="42">
        <f>+' (1) Cap Res.2009-2010'!K743</f>
        <v>0</v>
      </c>
      <c r="L742" s="42">
        <f>+' (1) Cap Res.2009-2010'!L743</f>
        <v>0</v>
      </c>
      <c r="M742" s="42">
        <f>+' (1) Cap Res.2009-2010'!M743</f>
        <v>0</v>
      </c>
      <c r="N742" s="42">
        <f>+' (1) Cap Res.2009-2010'!N743</f>
        <v>0</v>
      </c>
      <c r="O742" s="42">
        <f>+' (1) Cap Res.2009-2010'!O743</f>
        <v>0</v>
      </c>
      <c r="P742" s="42">
        <f>+' (1) Cap Res.2009-2010'!P743</f>
        <v>0</v>
      </c>
      <c r="Q742" s="42">
        <f>+' (1) Cap Res.2009-2010'!Q743</f>
        <v>0</v>
      </c>
      <c r="R742" s="42">
        <f>+' (1) Cap Res.2009-2010'!R743</f>
        <v>0</v>
      </c>
      <c r="S742" s="42">
        <f>+' (1) Cap Res.2009-2010'!S743</f>
        <v>0</v>
      </c>
      <c r="T742" s="42">
        <f>+' (1) Cap Res.2009-2010'!T743</f>
        <v>0</v>
      </c>
      <c r="U742" s="42">
        <f>+' (1) Cap Res.2009-2010'!U743</f>
        <v>0</v>
      </c>
      <c r="V742" s="42">
        <f>+' (1) Cap Res.2009-2010'!V743</f>
        <v>0</v>
      </c>
      <c r="W742" s="42">
        <f>+' (1) Cap Res.2009-2010'!W743</f>
        <v>0</v>
      </c>
      <c r="X742" s="42">
        <f>+' (1) Cap Res.2009-2010'!X743</f>
        <v>0</v>
      </c>
      <c r="Y742" s="42">
        <f>+' (1) Cap Res.2009-2010'!Y743</f>
        <v>0</v>
      </c>
      <c r="Z742" s="42">
        <f>+' (1) Cap Res.2009-2010'!Z743</f>
        <v>0</v>
      </c>
      <c r="AA742" s="42">
        <f>+' (1) Cap Res.2009-2010'!AA743</f>
        <v>0</v>
      </c>
      <c r="AB742" s="42">
        <f>+' (1) Cap Res.2009-2010'!AB743</f>
        <v>0</v>
      </c>
      <c r="AC742" s="42">
        <f>+' (1) Cap Res.2009-2010'!AC743</f>
        <v>0</v>
      </c>
      <c r="AD742" s="42">
        <f>+' (1) Cap Res.2009-2010'!AD743</f>
        <v>0</v>
      </c>
      <c r="AE742" s="42">
        <f>+' (1) Cap Res.2009-2010'!AE743</f>
        <v>0</v>
      </c>
      <c r="AF742" s="42">
        <f>+' (1) Cap Res.2009-2010'!AF743</f>
        <v>0</v>
      </c>
      <c r="AG742" s="42">
        <f>+' (1) Cap Res.2009-2010'!AG743</f>
        <v>0</v>
      </c>
      <c r="AH742" s="42">
        <f>+' (1) Cap Res.2009-2010'!AH743</f>
        <v>0</v>
      </c>
      <c r="AI742" s="42">
        <f>+' (1) Cap Res.2009-2010'!AI743</f>
        <v>0</v>
      </c>
      <c r="AJ742" s="42">
        <f>+' (1) Cap Res.2009-2010'!AJ743</f>
        <v>0</v>
      </c>
      <c r="AK742" s="42">
        <f>+' (1) Cap Res.2009-2010'!AK743</f>
        <v>0</v>
      </c>
      <c r="AL742" s="42">
        <f>+' (1) Cap Res.2009-2010'!AL743</f>
        <v>0</v>
      </c>
      <c r="AM742" s="42">
        <f>+' (1) Cap Res.2009-2010'!AM743</f>
        <v>0</v>
      </c>
      <c r="AN742" s="42">
        <f>+' (1) Cap Res.2009-2010'!AN743</f>
        <v>0</v>
      </c>
      <c r="AO742" s="42">
        <f>+' (1) Cap Res.2009-2010'!AO743</f>
        <v>0</v>
      </c>
      <c r="AP742" s="42">
        <f>+' (1) Cap Res.2009-2010'!AP743</f>
        <v>0</v>
      </c>
      <c r="AQ742" s="42">
        <f>+' (1) Cap Res.2009-2010'!AQ743</f>
        <v>0</v>
      </c>
      <c r="AR742" s="42">
        <f>+' (1) Cap Res.2009-2010'!AR743</f>
        <v>0</v>
      </c>
      <c r="AS742" s="42">
        <f>+' (1) Cap Res.2009-2010'!AS743</f>
        <v>0</v>
      </c>
      <c r="AT742" s="42">
        <f>+' (1) Cap Res.2009-2010'!AT743</f>
        <v>0</v>
      </c>
      <c r="AU742" s="42">
        <f>+' (1) Cap Res.2009-2010'!AU743</f>
        <v>0</v>
      </c>
      <c r="AV742" s="42">
        <f>+' (1) Cap Res.2009-2010'!AV743</f>
        <v>0</v>
      </c>
      <c r="AW742" s="42">
        <f>+' (1) Cap Res.2009-2010'!AW743</f>
        <v>0</v>
      </c>
      <c r="AX742" s="42">
        <f>+' (1) Cap Res.2009-2010'!AX743</f>
        <v>0</v>
      </c>
      <c r="AY742" s="42">
        <f>+' (1) Cap Res.2009-2010'!AY743</f>
        <v>0</v>
      </c>
      <c r="AZ742" s="42">
        <f>+' (1) Cap Res.2009-2010'!AZ743</f>
        <v>0</v>
      </c>
      <c r="BA742" s="42">
        <f>+' (1) Cap Res.2009-2010'!BA743</f>
        <v>0</v>
      </c>
      <c r="BB742" s="42">
        <f>+' (1) Cap Res.2009-2010'!BB743</f>
        <v>0</v>
      </c>
      <c r="BC742" s="42">
        <f>+' (1) Cap Res.2009-2010'!BC743</f>
        <v>0</v>
      </c>
      <c r="BD742" s="42">
        <f>+' (1) Cap Res.2009-2010'!BD743</f>
        <v>0</v>
      </c>
      <c r="BE742" s="42">
        <f>+' (1) Cap Res.2009-2010'!BE743</f>
        <v>0</v>
      </c>
    </row>
    <row r="743" spans="1:57" ht="13.5">
      <c r="A743" s="177">
        <f>+' (1) Cap Res.2009-2010'!BI744</f>
        <v>40511</v>
      </c>
      <c r="B743" s="42">
        <f>+' (1) Cap Res.2009-2010'!B744</f>
        <v>0</v>
      </c>
      <c r="C743" s="42">
        <f>+' (1) Cap Res.2009-2010'!C744</f>
        <v>0</v>
      </c>
      <c r="D743" s="42">
        <f>+' (1) Cap Res.2009-2010'!D744</f>
        <v>0</v>
      </c>
      <c r="E743" s="42">
        <f>+' (1) Cap Res.2009-2010'!E744</f>
        <v>0</v>
      </c>
      <c r="F743" s="42">
        <f>+' (1) Cap Res.2009-2010'!F744</f>
        <v>0</v>
      </c>
      <c r="G743" s="42">
        <f>+' (1) Cap Res.2009-2010'!G744</f>
        <v>0</v>
      </c>
      <c r="H743" s="42">
        <f>+' (1) Cap Res.2009-2010'!H744</f>
        <v>0</v>
      </c>
      <c r="I743" s="42">
        <f>+' (1) Cap Res.2009-2010'!I744</f>
        <v>0</v>
      </c>
      <c r="J743" s="42">
        <f>+' (1) Cap Res.2009-2010'!J744</f>
        <v>0</v>
      </c>
      <c r="K743" s="42">
        <f>+' (1) Cap Res.2009-2010'!K744</f>
        <v>0</v>
      </c>
      <c r="L743" s="42">
        <f>+' (1) Cap Res.2009-2010'!L744</f>
        <v>0</v>
      </c>
      <c r="M743" s="42">
        <f>+' (1) Cap Res.2009-2010'!M744</f>
        <v>0</v>
      </c>
      <c r="N743" s="42">
        <f>+' (1) Cap Res.2009-2010'!N744</f>
        <v>0</v>
      </c>
      <c r="O743" s="42">
        <f>+' (1) Cap Res.2009-2010'!O744</f>
        <v>0</v>
      </c>
      <c r="P743" s="42">
        <f>+' (1) Cap Res.2009-2010'!P744</f>
        <v>0</v>
      </c>
      <c r="Q743" s="42">
        <f>+' (1) Cap Res.2009-2010'!Q744</f>
        <v>0</v>
      </c>
      <c r="R743" s="42">
        <f>+' (1) Cap Res.2009-2010'!R744</f>
        <v>0</v>
      </c>
      <c r="S743" s="42">
        <f>+' (1) Cap Res.2009-2010'!S744</f>
        <v>0</v>
      </c>
      <c r="T743" s="42">
        <f>+' (1) Cap Res.2009-2010'!T744</f>
        <v>0</v>
      </c>
      <c r="U743" s="42">
        <f>+' (1) Cap Res.2009-2010'!U744</f>
        <v>0</v>
      </c>
      <c r="V743" s="42">
        <f>+' (1) Cap Res.2009-2010'!V744</f>
        <v>0</v>
      </c>
      <c r="W743" s="42">
        <f>+' (1) Cap Res.2009-2010'!W744</f>
        <v>0</v>
      </c>
      <c r="X743" s="42">
        <f>+' (1) Cap Res.2009-2010'!X744</f>
        <v>0</v>
      </c>
      <c r="Y743" s="42">
        <f>+' (1) Cap Res.2009-2010'!Y744</f>
        <v>0</v>
      </c>
      <c r="Z743" s="42">
        <f>+' (1) Cap Res.2009-2010'!Z744</f>
        <v>0</v>
      </c>
      <c r="AA743" s="42">
        <f>+' (1) Cap Res.2009-2010'!AA744</f>
        <v>0</v>
      </c>
      <c r="AB743" s="42">
        <f>+' (1) Cap Res.2009-2010'!AB744</f>
        <v>0</v>
      </c>
      <c r="AC743" s="42">
        <f>+' (1) Cap Res.2009-2010'!AC744</f>
        <v>0</v>
      </c>
      <c r="AD743" s="42">
        <f>+' (1) Cap Res.2009-2010'!AD744</f>
        <v>0</v>
      </c>
      <c r="AE743" s="42">
        <f>+' (1) Cap Res.2009-2010'!AE744</f>
        <v>0</v>
      </c>
      <c r="AF743" s="42">
        <f>+' (1) Cap Res.2009-2010'!AF744</f>
        <v>0</v>
      </c>
      <c r="AG743" s="42">
        <f>+' (1) Cap Res.2009-2010'!AG744</f>
        <v>0</v>
      </c>
      <c r="AH743" s="42">
        <f>+' (1) Cap Res.2009-2010'!AH744</f>
        <v>0</v>
      </c>
      <c r="AI743" s="42">
        <f>+' (1) Cap Res.2009-2010'!AI744</f>
        <v>0</v>
      </c>
      <c r="AJ743" s="42">
        <f>+' (1) Cap Res.2009-2010'!AJ744</f>
        <v>0</v>
      </c>
      <c r="AK743" s="42">
        <f>+' (1) Cap Res.2009-2010'!AK744</f>
        <v>0</v>
      </c>
      <c r="AL743" s="42">
        <f>+' (1) Cap Res.2009-2010'!AL744</f>
        <v>0</v>
      </c>
      <c r="AM743" s="42">
        <f>+' (1) Cap Res.2009-2010'!AM744</f>
        <v>0</v>
      </c>
      <c r="AN743" s="42">
        <f>+' (1) Cap Res.2009-2010'!AN744</f>
        <v>0</v>
      </c>
      <c r="AO743" s="42">
        <f>+' (1) Cap Res.2009-2010'!AO744</f>
        <v>0</v>
      </c>
      <c r="AP743" s="42">
        <f>+' (1) Cap Res.2009-2010'!AP744</f>
        <v>0</v>
      </c>
      <c r="AQ743" s="42">
        <f>+' (1) Cap Res.2009-2010'!AQ744</f>
        <v>0</v>
      </c>
      <c r="AR743" s="42">
        <f>+' (1) Cap Res.2009-2010'!AR744</f>
        <v>0</v>
      </c>
      <c r="AS743" s="42">
        <f>+' (1) Cap Res.2009-2010'!AS744</f>
        <v>0</v>
      </c>
      <c r="AT743" s="42">
        <f>+' (1) Cap Res.2009-2010'!AT744</f>
        <v>0</v>
      </c>
      <c r="AU743" s="42">
        <f>+' (1) Cap Res.2009-2010'!AU744</f>
        <v>0</v>
      </c>
      <c r="AV743" s="42">
        <f>+' (1) Cap Res.2009-2010'!AV744</f>
        <v>0</v>
      </c>
      <c r="AW743" s="42">
        <f>+' (1) Cap Res.2009-2010'!AW744</f>
        <v>0</v>
      </c>
      <c r="AX743" s="42">
        <f>+' (1) Cap Res.2009-2010'!AX744</f>
        <v>0</v>
      </c>
      <c r="AY743" s="42">
        <f>+' (1) Cap Res.2009-2010'!AY744</f>
        <v>0</v>
      </c>
      <c r="AZ743" s="42">
        <f>+' (1) Cap Res.2009-2010'!AZ744</f>
        <v>0</v>
      </c>
      <c r="BA743" s="42">
        <f>+' (1) Cap Res.2009-2010'!BA744</f>
        <v>0</v>
      </c>
      <c r="BB743" s="42">
        <f>+' (1) Cap Res.2009-2010'!BB744</f>
        <v>0</v>
      </c>
      <c r="BC743" s="42">
        <f>+' (1) Cap Res.2009-2010'!BC744</f>
        <v>0</v>
      </c>
      <c r="BD743" s="42">
        <f>+' (1) Cap Res.2009-2010'!BD744</f>
        <v>0</v>
      </c>
      <c r="BE743" s="42">
        <f>+' (1) Cap Res.2009-2010'!BE744</f>
        <v>0</v>
      </c>
    </row>
    <row r="744" spans="1:57" ht="13.5">
      <c r="A744" s="177">
        <f>+' (1) Cap Res.2009-2010'!BI745</f>
        <v>40907</v>
      </c>
      <c r="B744" s="42">
        <f>+' (1) Cap Res.2009-2010'!B745</f>
        <v>0</v>
      </c>
      <c r="C744" s="42">
        <f>+' (1) Cap Res.2009-2010'!C745</f>
        <v>0</v>
      </c>
      <c r="D744" s="42">
        <f>+' (1) Cap Res.2009-2010'!D745</f>
        <v>0</v>
      </c>
      <c r="E744" s="42">
        <f>+' (1) Cap Res.2009-2010'!E745</f>
        <v>0</v>
      </c>
      <c r="F744" s="42">
        <f>+' (1) Cap Res.2009-2010'!F745</f>
        <v>0</v>
      </c>
      <c r="G744" s="42">
        <f>+' (1) Cap Res.2009-2010'!G745</f>
        <v>0</v>
      </c>
      <c r="H744" s="42">
        <f>+' (1) Cap Res.2009-2010'!H745</f>
        <v>0</v>
      </c>
      <c r="I744" s="42">
        <f>+' (1) Cap Res.2009-2010'!I745</f>
        <v>0</v>
      </c>
      <c r="J744" s="42">
        <f>+' (1) Cap Res.2009-2010'!J745</f>
        <v>0</v>
      </c>
      <c r="K744" s="42">
        <f>+' (1) Cap Res.2009-2010'!K745</f>
        <v>0</v>
      </c>
      <c r="L744" s="42">
        <f>+' (1) Cap Res.2009-2010'!L745</f>
        <v>0</v>
      </c>
      <c r="M744" s="42">
        <f>+' (1) Cap Res.2009-2010'!M745</f>
        <v>0</v>
      </c>
      <c r="N744" s="42">
        <f>+' (1) Cap Res.2009-2010'!N745</f>
        <v>0</v>
      </c>
      <c r="O744" s="42">
        <f>+' (1) Cap Res.2009-2010'!O745</f>
        <v>0</v>
      </c>
      <c r="P744" s="42">
        <f>+' (1) Cap Res.2009-2010'!P745</f>
        <v>0</v>
      </c>
      <c r="Q744" s="42">
        <f>+' (1) Cap Res.2009-2010'!Q745</f>
        <v>0</v>
      </c>
      <c r="R744" s="42">
        <f>+' (1) Cap Res.2009-2010'!R745</f>
        <v>0</v>
      </c>
      <c r="S744" s="42">
        <f>+' (1) Cap Res.2009-2010'!S745</f>
        <v>0</v>
      </c>
      <c r="T744" s="42">
        <f>+' (1) Cap Res.2009-2010'!T745</f>
        <v>0</v>
      </c>
      <c r="U744" s="42">
        <f>+' (1) Cap Res.2009-2010'!U745</f>
        <v>0</v>
      </c>
      <c r="V744" s="42">
        <f>+' (1) Cap Res.2009-2010'!V745</f>
        <v>0</v>
      </c>
      <c r="W744" s="42">
        <f>+' (1) Cap Res.2009-2010'!W745</f>
        <v>0</v>
      </c>
      <c r="X744" s="42">
        <f>+' (1) Cap Res.2009-2010'!X745</f>
        <v>0</v>
      </c>
      <c r="Y744" s="42">
        <f>+' (1) Cap Res.2009-2010'!Y745</f>
        <v>0</v>
      </c>
      <c r="Z744" s="42">
        <f>+' (1) Cap Res.2009-2010'!Z745</f>
        <v>0</v>
      </c>
      <c r="AA744" s="42">
        <f>+' (1) Cap Res.2009-2010'!AA745</f>
        <v>0</v>
      </c>
      <c r="AB744" s="42">
        <f>+' (1) Cap Res.2009-2010'!AB745</f>
        <v>0</v>
      </c>
      <c r="AC744" s="42">
        <f>+' (1) Cap Res.2009-2010'!AC745</f>
        <v>0</v>
      </c>
      <c r="AD744" s="42">
        <f>+' (1) Cap Res.2009-2010'!AD745</f>
        <v>0</v>
      </c>
      <c r="AE744" s="42">
        <f>+' (1) Cap Res.2009-2010'!AE745</f>
        <v>0</v>
      </c>
      <c r="AF744" s="42">
        <f>+' (1) Cap Res.2009-2010'!AF745</f>
        <v>0</v>
      </c>
      <c r="AG744" s="42">
        <f>+' (1) Cap Res.2009-2010'!AG745</f>
        <v>0</v>
      </c>
      <c r="AH744" s="42">
        <f>+' (1) Cap Res.2009-2010'!AH745</f>
        <v>0</v>
      </c>
      <c r="AI744" s="42">
        <f>+' (1) Cap Res.2009-2010'!AI745</f>
        <v>0</v>
      </c>
      <c r="AJ744" s="42">
        <f>+' (1) Cap Res.2009-2010'!AJ745</f>
        <v>0</v>
      </c>
      <c r="AK744" s="42">
        <f>+' (1) Cap Res.2009-2010'!AK745</f>
        <v>0</v>
      </c>
      <c r="AL744" s="42">
        <f>+' (1) Cap Res.2009-2010'!AL745</f>
        <v>0</v>
      </c>
      <c r="AM744" s="42">
        <f>+' (1) Cap Res.2009-2010'!AM745</f>
        <v>0</v>
      </c>
      <c r="AN744" s="42">
        <f>+' (1) Cap Res.2009-2010'!AN745</f>
        <v>0</v>
      </c>
      <c r="AO744" s="42">
        <f>+' (1) Cap Res.2009-2010'!AO745</f>
        <v>0</v>
      </c>
      <c r="AP744" s="42">
        <f>+' (1) Cap Res.2009-2010'!AP745</f>
        <v>0</v>
      </c>
      <c r="AQ744" s="42">
        <f>+' (1) Cap Res.2009-2010'!AQ745</f>
        <v>0</v>
      </c>
      <c r="AR744" s="42">
        <f>+' (1) Cap Res.2009-2010'!AR745</f>
        <v>0</v>
      </c>
      <c r="AS744" s="42">
        <f>+' (1) Cap Res.2009-2010'!AS745</f>
        <v>0</v>
      </c>
      <c r="AT744" s="42">
        <f>+' (1) Cap Res.2009-2010'!AT745</f>
        <v>0</v>
      </c>
      <c r="AU744" s="42">
        <f>+' (1) Cap Res.2009-2010'!AU745</f>
        <v>0</v>
      </c>
      <c r="AV744" s="42">
        <f>+' (1) Cap Res.2009-2010'!AV745</f>
        <v>0</v>
      </c>
      <c r="AW744" s="42">
        <f>+' (1) Cap Res.2009-2010'!AW745</f>
        <v>0</v>
      </c>
      <c r="AX744" s="42">
        <f>+' (1) Cap Res.2009-2010'!AX745</f>
        <v>0</v>
      </c>
      <c r="AY744" s="42">
        <f>+' (1) Cap Res.2009-2010'!AY745</f>
        <v>0</v>
      </c>
      <c r="AZ744" s="42">
        <f>+' (1) Cap Res.2009-2010'!AZ745</f>
        <v>0</v>
      </c>
      <c r="BA744" s="42">
        <f>+' (1) Cap Res.2009-2010'!BA745</f>
        <v>0</v>
      </c>
      <c r="BB744" s="42">
        <f>+' (1) Cap Res.2009-2010'!BB745</f>
        <v>0</v>
      </c>
      <c r="BC744" s="42">
        <f>+' (1) Cap Res.2009-2010'!BC745</f>
        <v>0</v>
      </c>
      <c r="BD744" s="42">
        <f>+' (1) Cap Res.2009-2010'!BD745</f>
        <v>0</v>
      </c>
      <c r="BE744" s="42">
        <f>+' (1) Cap Res.2009-2010'!BE745</f>
        <v>0</v>
      </c>
    </row>
    <row r="745" spans="1:57" ht="13.5">
      <c r="A745" s="177">
        <f>+' (1) Cap Res.2009-2010'!BI746</f>
        <v>40907</v>
      </c>
      <c r="B745" s="42">
        <f>+' (1) Cap Res.2009-2010'!B746</f>
        <v>0</v>
      </c>
      <c r="C745" s="42">
        <f>+' (1) Cap Res.2009-2010'!C746</f>
        <v>0</v>
      </c>
      <c r="D745" s="42">
        <f>+' (1) Cap Res.2009-2010'!D746</f>
        <v>0</v>
      </c>
      <c r="E745" s="42">
        <f>+' (1) Cap Res.2009-2010'!E746</f>
        <v>0</v>
      </c>
      <c r="F745" s="42">
        <f>+' (1) Cap Res.2009-2010'!F746</f>
        <v>0</v>
      </c>
      <c r="G745" s="42">
        <f>+' (1) Cap Res.2009-2010'!G746</f>
        <v>0</v>
      </c>
      <c r="H745" s="42">
        <f>+' (1) Cap Res.2009-2010'!H746</f>
        <v>0</v>
      </c>
      <c r="I745" s="42">
        <f>+' (1) Cap Res.2009-2010'!I746</f>
        <v>0</v>
      </c>
      <c r="J745" s="42">
        <f>+' (1) Cap Res.2009-2010'!J746</f>
        <v>0</v>
      </c>
      <c r="K745" s="42">
        <f>+' (1) Cap Res.2009-2010'!K746</f>
        <v>0</v>
      </c>
      <c r="L745" s="42">
        <f>+' (1) Cap Res.2009-2010'!L746</f>
        <v>0</v>
      </c>
      <c r="M745" s="42">
        <f>+' (1) Cap Res.2009-2010'!M746</f>
        <v>0</v>
      </c>
      <c r="N745" s="42">
        <f>+' (1) Cap Res.2009-2010'!N746</f>
        <v>0</v>
      </c>
      <c r="O745" s="42">
        <f>+' (1) Cap Res.2009-2010'!O746</f>
        <v>0</v>
      </c>
      <c r="P745" s="42">
        <f>+' (1) Cap Res.2009-2010'!P746</f>
        <v>0</v>
      </c>
      <c r="Q745" s="42">
        <f>+' (1) Cap Res.2009-2010'!Q746</f>
        <v>0</v>
      </c>
      <c r="R745" s="42">
        <f>+' (1) Cap Res.2009-2010'!R746</f>
        <v>0</v>
      </c>
      <c r="S745" s="42">
        <f>+' (1) Cap Res.2009-2010'!S746</f>
        <v>0</v>
      </c>
      <c r="T745" s="42">
        <f>+' (1) Cap Res.2009-2010'!T746</f>
        <v>0</v>
      </c>
      <c r="U745" s="42">
        <f>+' (1) Cap Res.2009-2010'!U746</f>
        <v>0</v>
      </c>
      <c r="V745" s="42">
        <f>+' (1) Cap Res.2009-2010'!V746</f>
        <v>0</v>
      </c>
      <c r="W745" s="42">
        <f>+' (1) Cap Res.2009-2010'!W746</f>
        <v>0</v>
      </c>
      <c r="X745" s="42">
        <f>+' (1) Cap Res.2009-2010'!X746</f>
        <v>0</v>
      </c>
      <c r="Y745" s="42">
        <f>+' (1) Cap Res.2009-2010'!Y746</f>
        <v>0</v>
      </c>
      <c r="Z745" s="42">
        <f>+' (1) Cap Res.2009-2010'!Z746</f>
        <v>0</v>
      </c>
      <c r="AA745" s="42">
        <f>+' (1) Cap Res.2009-2010'!AA746</f>
        <v>0</v>
      </c>
      <c r="AB745" s="42">
        <f>+' (1) Cap Res.2009-2010'!AB746</f>
        <v>0</v>
      </c>
      <c r="AC745" s="42">
        <f>+' (1) Cap Res.2009-2010'!AC746</f>
        <v>0</v>
      </c>
      <c r="AD745" s="42">
        <f>+' (1) Cap Res.2009-2010'!AD746</f>
        <v>0</v>
      </c>
      <c r="AE745" s="42">
        <f>+' (1) Cap Res.2009-2010'!AE746</f>
        <v>0</v>
      </c>
      <c r="AF745" s="42">
        <f>+' (1) Cap Res.2009-2010'!AF746</f>
        <v>0</v>
      </c>
      <c r="AG745" s="42">
        <f>+' (1) Cap Res.2009-2010'!AG746</f>
        <v>0</v>
      </c>
      <c r="AH745" s="42">
        <f>+' (1) Cap Res.2009-2010'!AH746</f>
        <v>0</v>
      </c>
      <c r="AI745" s="42">
        <f>+' (1) Cap Res.2009-2010'!AI746</f>
        <v>0</v>
      </c>
      <c r="AJ745" s="42">
        <f>+' (1) Cap Res.2009-2010'!AJ746</f>
        <v>0</v>
      </c>
      <c r="AK745" s="42">
        <f>+' (1) Cap Res.2009-2010'!AK746</f>
        <v>0</v>
      </c>
      <c r="AL745" s="42">
        <f>+' (1) Cap Res.2009-2010'!AL746</f>
        <v>0</v>
      </c>
      <c r="AM745" s="42">
        <f>+' (1) Cap Res.2009-2010'!AM746</f>
        <v>0</v>
      </c>
      <c r="AN745" s="42">
        <f>+' (1) Cap Res.2009-2010'!AN746</f>
        <v>0</v>
      </c>
      <c r="AO745" s="42">
        <f>+' (1) Cap Res.2009-2010'!AO746</f>
        <v>0</v>
      </c>
      <c r="AP745" s="42">
        <f>+' (1) Cap Res.2009-2010'!AP746</f>
        <v>0</v>
      </c>
      <c r="AQ745" s="42">
        <f>+' (1) Cap Res.2009-2010'!AQ746</f>
        <v>0</v>
      </c>
      <c r="AR745" s="42">
        <f>+' (1) Cap Res.2009-2010'!AR746</f>
        <v>0</v>
      </c>
      <c r="AS745" s="42">
        <f>+' (1) Cap Res.2009-2010'!AS746</f>
        <v>0</v>
      </c>
      <c r="AT745" s="42">
        <f>+' (1) Cap Res.2009-2010'!AT746</f>
        <v>0</v>
      </c>
      <c r="AU745" s="42">
        <f>+' (1) Cap Res.2009-2010'!AU746</f>
        <v>0</v>
      </c>
      <c r="AV745" s="42">
        <f>+' (1) Cap Res.2009-2010'!AV746</f>
        <v>0</v>
      </c>
      <c r="AW745" s="42">
        <f>+' (1) Cap Res.2009-2010'!AW746</f>
        <v>0</v>
      </c>
      <c r="AX745" s="42">
        <f>+' (1) Cap Res.2009-2010'!AX746</f>
        <v>0</v>
      </c>
      <c r="AY745" s="42">
        <f>+' (1) Cap Res.2009-2010'!AY746</f>
        <v>0</v>
      </c>
      <c r="AZ745" s="42">
        <f>+' (1) Cap Res.2009-2010'!AZ746</f>
        <v>0</v>
      </c>
      <c r="BA745" s="42">
        <f>+' (1) Cap Res.2009-2010'!BA746</f>
        <v>0</v>
      </c>
      <c r="BB745" s="42">
        <f>+' (1) Cap Res.2009-2010'!BB746</f>
        <v>0</v>
      </c>
      <c r="BC745" s="42">
        <f>+' (1) Cap Res.2009-2010'!BC746</f>
        <v>0</v>
      </c>
      <c r="BD745" s="42">
        <f>+' (1) Cap Res.2009-2010'!BD746</f>
        <v>0</v>
      </c>
      <c r="BE745" s="42">
        <f>+' (1) Cap Res.2009-2010'!BE746</f>
        <v>0</v>
      </c>
    </row>
    <row r="746" spans="1:57" ht="14.25" thickBot="1">
      <c r="A746" s="177"/>
      <c r="B746" s="42">
        <f>+' (1) Cap Res.2009-2010'!B717</f>
        <v>0</v>
      </c>
      <c r="C746" s="42">
        <f>+' (1) Cap Res.2009-2010'!C717</f>
        <v>0</v>
      </c>
      <c r="D746" s="42">
        <f>+' (1) Cap Res.2009-2010'!D717</f>
        <v>0</v>
      </c>
      <c r="E746" s="42">
        <f>+' (1) Cap Res.2009-2010'!E717</f>
        <v>0</v>
      </c>
      <c r="F746" s="42">
        <f>+' (1) Cap Res.2009-2010'!F717</f>
        <v>0</v>
      </c>
      <c r="G746" s="42">
        <f>+' (1) Cap Res.2009-2010'!G717</f>
        <v>0</v>
      </c>
      <c r="H746" s="42">
        <f>+' (1) Cap Res.2009-2010'!H717</f>
        <v>0</v>
      </c>
      <c r="I746" s="42">
        <f>+' (1) Cap Res.2009-2010'!I717</f>
        <v>0</v>
      </c>
      <c r="J746" s="42">
        <f>+' (1) Cap Res.2009-2010'!J717</f>
        <v>0</v>
      </c>
      <c r="K746" s="42">
        <f>+' (1) Cap Res.2009-2010'!K717</f>
        <v>0</v>
      </c>
      <c r="L746" s="42">
        <f>+' (1) Cap Res.2009-2010'!L717</f>
        <v>0</v>
      </c>
      <c r="M746" s="42">
        <f>+' (1) Cap Res.2009-2010'!M717</f>
        <v>0</v>
      </c>
      <c r="N746" s="42">
        <f>+' (1) Cap Res.2009-2010'!N717</f>
        <v>0</v>
      </c>
      <c r="O746" s="42">
        <f>+' (1) Cap Res.2009-2010'!O717</f>
        <v>0</v>
      </c>
      <c r="P746" s="42">
        <f>+' (1) Cap Res.2009-2010'!P717</f>
        <v>0</v>
      </c>
      <c r="Q746" s="42">
        <f>+' (1) Cap Res.2009-2010'!Q717</f>
        <v>0</v>
      </c>
      <c r="R746" s="42">
        <f>+' (1) Cap Res.2009-2010'!R717</f>
        <v>0</v>
      </c>
      <c r="S746" s="42">
        <f>+' (1) Cap Res.2009-2010'!S717</f>
        <v>0</v>
      </c>
      <c r="T746" s="42">
        <f>+' (1) Cap Res.2009-2010'!T717</f>
        <v>0</v>
      </c>
      <c r="U746" s="42">
        <f>+' (1) Cap Res.2009-2010'!U717</f>
        <v>0</v>
      </c>
      <c r="V746" s="42">
        <f>+' (1) Cap Res.2009-2010'!V717</f>
        <v>0</v>
      </c>
      <c r="W746" s="42">
        <f>+' (1) Cap Res.2009-2010'!W717</f>
        <v>0</v>
      </c>
      <c r="X746" s="42">
        <f>+' (1) Cap Res.2009-2010'!X717</f>
        <v>0</v>
      </c>
      <c r="Y746" s="42">
        <f>+' (1) Cap Res.2009-2010'!Y717</f>
        <v>0</v>
      </c>
      <c r="Z746" s="42">
        <f>+' (1) Cap Res.2009-2010'!Z717</f>
        <v>0</v>
      </c>
      <c r="AA746" s="42">
        <f>+' (1) Cap Res.2009-2010'!AA717</f>
        <v>0</v>
      </c>
      <c r="AB746" s="42">
        <f>+' (1) Cap Res.2009-2010'!AB717</f>
        <v>0</v>
      </c>
      <c r="AC746" s="42">
        <f>+' (1) Cap Res.2009-2010'!AC717</f>
        <v>0</v>
      </c>
      <c r="AD746" s="42">
        <f>+' (1) Cap Res.2009-2010'!AD717</f>
        <v>0</v>
      </c>
      <c r="AE746" s="42">
        <f>+' (1) Cap Res.2009-2010'!AE717</f>
        <v>0</v>
      </c>
      <c r="AF746" s="42">
        <f>+' (1) Cap Res.2009-2010'!AF717</f>
        <v>0</v>
      </c>
      <c r="AG746" s="42">
        <f>+' (1) Cap Res.2009-2010'!AG717</f>
        <v>0</v>
      </c>
      <c r="AH746" s="42">
        <f>+' (1) Cap Res.2009-2010'!AH717</f>
        <v>0</v>
      </c>
      <c r="AI746" s="42">
        <f>+' (1) Cap Res.2009-2010'!AI717</f>
        <v>0</v>
      </c>
      <c r="AJ746" s="42">
        <f>+' (1) Cap Res.2009-2010'!AJ717</f>
        <v>0</v>
      </c>
      <c r="AK746" s="42">
        <f>+' (1) Cap Res.2009-2010'!AK717</f>
        <v>0</v>
      </c>
      <c r="AL746" s="42">
        <f>+' (1) Cap Res.2009-2010'!AL717</f>
        <v>0</v>
      </c>
      <c r="AM746" s="42">
        <f>+' (1) Cap Res.2009-2010'!AM717</f>
        <v>0</v>
      </c>
      <c r="AN746" s="42">
        <f>+' (1) Cap Res.2009-2010'!AN717</f>
        <v>0</v>
      </c>
      <c r="AO746" s="42">
        <f>+' (1) Cap Res.2009-2010'!AO717</f>
        <v>0</v>
      </c>
      <c r="AP746" s="42">
        <f>+' (1) Cap Res.2009-2010'!AP717</f>
        <v>0</v>
      </c>
      <c r="AQ746" s="42">
        <f>+' (1) Cap Res.2009-2010'!AQ717</f>
        <v>0</v>
      </c>
      <c r="AR746" s="42">
        <f>+' (1) Cap Res.2009-2010'!AR717</f>
        <v>0</v>
      </c>
      <c r="AS746" s="42">
        <f>+' (1) Cap Res.2009-2010'!AS717</f>
        <v>0</v>
      </c>
      <c r="AT746" s="42">
        <f>+' (1) Cap Res.2009-2010'!AT717</f>
        <v>0</v>
      </c>
      <c r="AU746" s="42">
        <f>+' (1) Cap Res.2009-2010'!AU717</f>
        <v>0</v>
      </c>
      <c r="AV746" s="42">
        <f>+' (1) Cap Res.2009-2010'!AV717</f>
        <v>0</v>
      </c>
      <c r="AW746" s="42">
        <f>+' (1) Cap Res.2009-2010'!AW717</f>
        <v>0</v>
      </c>
      <c r="AX746" s="42">
        <f>+' (1) Cap Res.2009-2010'!AX717</f>
        <v>0</v>
      </c>
      <c r="AY746" s="42">
        <f>+' (1) Cap Res.2009-2010'!AY717</f>
        <v>0</v>
      </c>
      <c r="AZ746" s="42">
        <f>+' (1) Cap Res.2009-2010'!AZ717</f>
        <v>0</v>
      </c>
      <c r="BA746" s="42">
        <f>+' (1) Cap Res.2009-2010'!BA717</f>
        <v>0</v>
      </c>
      <c r="BB746" s="42">
        <f>+' (1) Cap Res.2009-2010'!BB717</f>
        <v>0</v>
      </c>
      <c r="BC746" s="42">
        <f>+' (1) Cap Res.2009-2010'!BC717</f>
        <v>0</v>
      </c>
      <c r="BD746" s="42">
        <f>+' (1) Cap Res.2009-2010'!BD717</f>
        <v>0</v>
      </c>
      <c r="BE746" s="42">
        <f>+' (1) Cap Res.2009-2010'!BE717</f>
        <v>0</v>
      </c>
    </row>
    <row r="747" spans="1:57" ht="14.25" thickBot="1">
      <c r="A747" s="39" t="s">
        <v>75</v>
      </c>
      <c r="B747" s="152">
        <f t="shared" ref="B747:I747" si="0">SUM(B11:B211)</f>
        <v>5.4569682106375694E-12</v>
      </c>
      <c r="C747" s="152">
        <f t="shared" si="0"/>
        <v>7.2759576141834259E-12</v>
      </c>
      <c r="D747" s="152">
        <f t="shared" si="0"/>
        <v>0</v>
      </c>
      <c r="E747" s="152">
        <f t="shared" si="0"/>
        <v>0</v>
      </c>
      <c r="F747" s="152">
        <f t="shared" si="0"/>
        <v>4.5474735088646412E-13</v>
      </c>
      <c r="G747" s="152">
        <f t="shared" si="0"/>
        <v>0</v>
      </c>
      <c r="H747" s="152">
        <f t="shared" si="0"/>
        <v>0</v>
      </c>
      <c r="I747" s="152">
        <f t="shared" si="0"/>
        <v>0</v>
      </c>
      <c r="J747" s="152">
        <f t="shared" ref="J747:R747" si="1">SUM(J11:J329)</f>
        <v>0</v>
      </c>
      <c r="K747" s="152">
        <f t="shared" si="1"/>
        <v>0</v>
      </c>
      <c r="L747" s="152">
        <f t="shared" si="1"/>
        <v>0</v>
      </c>
      <c r="M747" s="152">
        <f t="shared" si="1"/>
        <v>-1.4551915228366852E-11</v>
      </c>
      <c r="N747" s="152">
        <f t="shared" si="1"/>
        <v>0</v>
      </c>
      <c r="O747" s="152">
        <f t="shared" si="1"/>
        <v>4.2973624658770859E-11</v>
      </c>
      <c r="P747" s="152">
        <f t="shared" si="1"/>
        <v>-1.8189894035458565E-11</v>
      </c>
      <c r="Q747" s="152">
        <f t="shared" si="1"/>
        <v>0</v>
      </c>
      <c r="R747" s="152">
        <f t="shared" si="1"/>
        <v>5.4001247917767614E-13</v>
      </c>
      <c r="S747" s="152">
        <f t="shared" ref="S747:BE747" si="2">SUM(S11:S746)</f>
        <v>-9.0949470177292824E-13</v>
      </c>
      <c r="T747" s="152">
        <f t="shared" si="2"/>
        <v>0</v>
      </c>
      <c r="U747" s="152">
        <f t="shared" si="2"/>
        <v>-2.1827872842550278E-11</v>
      </c>
      <c r="V747" s="152">
        <f t="shared" si="2"/>
        <v>0</v>
      </c>
      <c r="W747" s="152">
        <f t="shared" si="2"/>
        <v>-7.2759576141834259E-12</v>
      </c>
      <c r="X747" s="152">
        <f t="shared" si="2"/>
        <v>5.4569682106375694E-12</v>
      </c>
      <c r="Y747" s="152">
        <f t="shared" si="2"/>
        <v>-7.2759576141834259E-12</v>
      </c>
      <c r="Z747" s="152">
        <f t="shared" si="2"/>
        <v>0</v>
      </c>
      <c r="AA747" s="152">
        <f t="shared" si="2"/>
        <v>0</v>
      </c>
      <c r="AB747" s="152">
        <f t="shared" si="2"/>
        <v>0</v>
      </c>
      <c r="AC747" s="152">
        <f t="shared" si="2"/>
        <v>0</v>
      </c>
      <c r="AD747" s="152">
        <f t="shared" si="2"/>
        <v>0</v>
      </c>
      <c r="AE747" s="152">
        <f t="shared" si="2"/>
        <v>2.1827872842550278E-11</v>
      </c>
      <c r="AF747" s="152">
        <f t="shared" si="2"/>
        <v>-2.7284841053187847E-12</v>
      </c>
      <c r="AG747" s="152">
        <f t="shared" si="2"/>
        <v>0</v>
      </c>
      <c r="AH747" s="152">
        <f t="shared" si="2"/>
        <v>7.2759576141834259E-12</v>
      </c>
      <c r="AI747" s="152">
        <f t="shared" si="2"/>
        <v>3.637978807091713E-12</v>
      </c>
      <c r="AJ747" s="152">
        <f t="shared" si="2"/>
        <v>4.5474735088646412E-13</v>
      </c>
      <c r="AK747" s="152">
        <f t="shared" si="2"/>
        <v>0</v>
      </c>
      <c r="AL747" s="152">
        <f t="shared" si="2"/>
        <v>0</v>
      </c>
      <c r="AM747" s="152">
        <f t="shared" si="2"/>
        <v>0</v>
      </c>
      <c r="AN747" s="152">
        <f t="shared" si="2"/>
        <v>0</v>
      </c>
      <c r="AO747" s="152">
        <f t="shared" si="2"/>
        <v>5.9117155615240335E-12</v>
      </c>
      <c r="AP747" s="152">
        <f t="shared" si="2"/>
        <v>1.8189894035458565E-12</v>
      </c>
      <c r="AQ747" s="152">
        <f t="shared" si="2"/>
        <v>0</v>
      </c>
      <c r="AR747" s="152">
        <f t="shared" si="2"/>
        <v>0</v>
      </c>
      <c r="AS747" s="152">
        <f t="shared" si="2"/>
        <v>-9.0949470177292824E-13</v>
      </c>
      <c r="AT747" s="152">
        <f t="shared" si="2"/>
        <v>0</v>
      </c>
      <c r="AU747" s="152">
        <f t="shared" si="2"/>
        <v>0</v>
      </c>
      <c r="AV747" s="152">
        <f t="shared" si="2"/>
        <v>7.2759576141834259E-12</v>
      </c>
      <c r="AW747" s="152">
        <f t="shared" si="2"/>
        <v>0</v>
      </c>
      <c r="AX747" s="152">
        <f t="shared" si="2"/>
        <v>0</v>
      </c>
      <c r="AY747" s="152">
        <f t="shared" si="2"/>
        <v>-1.4551915228366852E-11</v>
      </c>
      <c r="AZ747" s="152">
        <f t="shared" si="2"/>
        <v>-7.2759576141834259E-12</v>
      </c>
      <c r="BA747" s="152">
        <f t="shared" si="2"/>
        <v>2.1827872842550278E-11</v>
      </c>
      <c r="BB747" s="152">
        <f t="shared" si="2"/>
        <v>0</v>
      </c>
      <c r="BC747" s="152">
        <f t="shared" si="2"/>
        <v>1.8189894035458565E-12</v>
      </c>
      <c r="BD747" s="152">
        <f t="shared" si="2"/>
        <v>5.7980287238024175E-12</v>
      </c>
      <c r="BE747" s="152">
        <f t="shared" si="2"/>
        <v>0</v>
      </c>
    </row>
    <row r="748" spans="1:57" ht="13.5">
      <c r="A748" s="156" t="s">
        <v>117</v>
      </c>
      <c r="B748" s="154">
        <f>+B747-' (1) Cap Res.2009-2010'!B747</f>
        <v>5.4569682106375694E-12</v>
      </c>
      <c r="C748" s="154">
        <f>+C747-' (1) Cap Res.2009-2010'!C747</f>
        <v>7.2759576141834259E-12</v>
      </c>
      <c r="D748" s="154">
        <f>+D747-' (1) Cap Res.2009-2010'!D747</f>
        <v>0</v>
      </c>
      <c r="E748" s="154">
        <f>+E747-' (1) Cap Res.2009-2010'!E747</f>
        <v>0</v>
      </c>
      <c r="F748" s="154">
        <f>+F747-' (1) Cap Res.2009-2010'!F747</f>
        <v>4.5474735088646412E-13</v>
      </c>
      <c r="G748" s="154">
        <f>+G747-' (1) Cap Res.2009-2010'!G747</f>
        <v>0</v>
      </c>
      <c r="H748" s="154">
        <f>+H747-' (1) Cap Res.2009-2010'!H747</f>
        <v>0</v>
      </c>
      <c r="I748" s="154">
        <f>+I747-' (1) Cap Res.2009-2010'!I747</f>
        <v>0</v>
      </c>
      <c r="J748" s="154">
        <f>+J747-' (1) Cap Res.2009-2010'!J747</f>
        <v>0</v>
      </c>
      <c r="K748" s="154">
        <f>+K747-' (1) Cap Res.2009-2010'!K747</f>
        <v>0</v>
      </c>
      <c r="L748" s="154">
        <f>+L747-' (1) Cap Res.2009-2010'!L747</f>
        <v>0</v>
      </c>
      <c r="M748" s="154">
        <f>+M747-' (1) Cap Res.2009-2010'!M747</f>
        <v>-1.4551915228366852E-11</v>
      </c>
      <c r="N748" s="155" t="s">
        <v>137</v>
      </c>
      <c r="O748" s="154">
        <f>+O747-' (1) Cap Res.2009-2010'!O747</f>
        <v>0</v>
      </c>
      <c r="P748" s="154">
        <f>+P747-' (1) Cap Res.2009-2010'!P747</f>
        <v>0</v>
      </c>
      <c r="Q748" s="154">
        <f>+Q747-' (1) Cap Res.2009-2010'!Q747</f>
        <v>0</v>
      </c>
      <c r="R748" s="154">
        <f>+R747-' (1) Cap Res.2009-2010'!R747</f>
        <v>0</v>
      </c>
      <c r="S748" s="154">
        <f>+S747-' (1) Cap Res.2009-2010'!S747</f>
        <v>-9.0949470177292824E-13</v>
      </c>
      <c r="T748" s="154">
        <f>+T747-' (1) Cap Res.2009-2010'!T747</f>
        <v>0</v>
      </c>
      <c r="U748" s="154">
        <f>+U747-' (1) Cap Res.2009-2010'!U747</f>
        <v>0</v>
      </c>
      <c r="V748" s="154"/>
      <c r="W748" s="154"/>
      <c r="X748" s="154"/>
      <c r="Y748" s="154"/>
      <c r="Z748" s="154"/>
      <c r="AA748" s="154"/>
      <c r="AB748" s="154"/>
      <c r="AC748" s="154"/>
      <c r="AD748" s="154"/>
      <c r="AE748" s="154"/>
      <c r="AF748" s="154"/>
      <c r="AG748" s="154"/>
      <c r="AH748" s="154"/>
      <c r="AI748" s="154"/>
      <c r="AJ748" s="154"/>
      <c r="AK748" s="154"/>
      <c r="AL748" s="154"/>
      <c r="AM748" s="154"/>
      <c r="AN748" s="154"/>
      <c r="AO748" s="154"/>
      <c r="AP748" s="154"/>
      <c r="AQ748" s="154"/>
      <c r="AR748" s="154"/>
      <c r="AS748" s="154"/>
      <c r="AT748" s="154"/>
      <c r="AU748" s="154"/>
      <c r="AV748" s="154"/>
      <c r="AW748" s="154"/>
      <c r="AX748" s="154"/>
      <c r="AY748" s="154"/>
      <c r="AZ748" s="154"/>
      <c r="BA748" s="154"/>
      <c r="BB748" s="154"/>
      <c r="BE748" s="176">
        <f>SUM(B747:BE747)</f>
        <v>4.4309445001999848E-11</v>
      </c>
    </row>
    <row r="749" spans="1:57" ht="13.5" thickBot="1"/>
    <row r="750" spans="1:57" ht="13.5">
      <c r="A750" s="39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134"/>
      <c r="M750" s="120"/>
      <c r="N750" s="95"/>
      <c r="O750" s="95"/>
      <c r="P750" s="95"/>
      <c r="Q750" s="95"/>
      <c r="R750" s="135" t="s">
        <v>152</v>
      </c>
      <c r="S750" s="133"/>
      <c r="T750" s="134"/>
      <c r="U750" s="120"/>
      <c r="V750" s="120"/>
      <c r="W750" s="120"/>
      <c r="X750" s="120"/>
      <c r="Y750" s="120"/>
      <c r="Z750" s="120"/>
      <c r="AA750" s="120"/>
      <c r="AB750" s="120"/>
      <c r="AC750" s="120"/>
      <c r="AD750" s="120"/>
      <c r="AE750" s="120"/>
      <c r="AF750" s="120"/>
      <c r="AG750" s="120"/>
      <c r="AH750" s="120"/>
      <c r="AI750" s="120"/>
      <c r="AJ750" s="120"/>
      <c r="AK750" s="120"/>
      <c r="AL750" s="120"/>
      <c r="AM750" s="120"/>
      <c r="AN750" s="120"/>
      <c r="AO750" s="120"/>
      <c r="AP750" s="120"/>
      <c r="AQ750" s="120"/>
      <c r="AR750" s="120"/>
      <c r="AS750" s="120"/>
      <c r="AT750" s="120"/>
      <c r="AU750" s="120"/>
      <c r="AV750" s="120"/>
      <c r="AW750" s="120"/>
      <c r="AX750" s="120"/>
      <c r="AY750" s="120"/>
      <c r="AZ750" s="120"/>
      <c r="BA750" s="120"/>
      <c r="BB750" s="120"/>
      <c r="BC750" s="120"/>
      <c r="BD750" s="120"/>
      <c r="BE750" s="120"/>
    </row>
    <row r="751" spans="1:57" ht="15.75" thickBot="1">
      <c r="A751" s="96" t="s">
        <v>93</v>
      </c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99"/>
      <c r="R751" s="99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 t="s">
        <v>87</v>
      </c>
      <c r="BD751" s="43"/>
      <c r="BE751" s="43"/>
    </row>
    <row r="752" spans="1:57" ht="13.5"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36"/>
      <c r="BB752" s="36"/>
      <c r="BC752" s="36"/>
      <c r="BD752" s="36"/>
      <c r="BE752" s="36"/>
    </row>
    <row r="753" spans="2:57" ht="13.5"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  <c r="AT753" s="36"/>
      <c r="AU753" s="36"/>
      <c r="AV753" s="36"/>
      <c r="AW753" s="36"/>
      <c r="AX753" s="36"/>
      <c r="AY753" s="36"/>
      <c r="AZ753" s="36"/>
      <c r="BA753" s="36"/>
      <c r="BB753" s="36"/>
      <c r="BC753" s="36"/>
      <c r="BD753" s="36"/>
      <c r="BE753" s="36"/>
    </row>
    <row r="754" spans="2:57" ht="13.5"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  <c r="AT754" s="36"/>
      <c r="AU754" s="36"/>
      <c r="AV754" s="36"/>
      <c r="AW754" s="36"/>
      <c r="AX754" s="36"/>
      <c r="AY754" s="36"/>
      <c r="AZ754" s="36"/>
      <c r="BA754" s="36"/>
      <c r="BB754" s="36"/>
      <c r="BC754" s="36"/>
      <c r="BD754" s="36"/>
      <c r="BE754" s="36"/>
    </row>
    <row r="755" spans="2:57" ht="13.5"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  <c r="AT755" s="36"/>
      <c r="AU755" s="36"/>
      <c r="AV755" s="36"/>
      <c r="AW755" s="36"/>
      <c r="AX755" s="36"/>
      <c r="AY755" s="36"/>
      <c r="AZ755" s="36"/>
      <c r="BA755" s="36"/>
      <c r="BB755" s="36"/>
      <c r="BC755" s="36"/>
      <c r="BD755" s="36"/>
      <c r="BE755" s="36"/>
    </row>
    <row r="756" spans="2:57" ht="13.5"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  <c r="AT756" s="36"/>
      <c r="AU756" s="36"/>
      <c r="AV756" s="36"/>
      <c r="AW756" s="36"/>
      <c r="AX756" s="36"/>
      <c r="AY756" s="36"/>
      <c r="AZ756" s="36"/>
      <c r="BA756" s="36"/>
      <c r="BB756" s="36"/>
      <c r="BC756" s="36"/>
      <c r="BD756" s="36"/>
      <c r="BE756" s="36"/>
    </row>
    <row r="757" spans="2:57" ht="13.5"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  <c r="AT757" s="36"/>
      <c r="AU757" s="36"/>
      <c r="AV757" s="36"/>
      <c r="AW757" s="36"/>
      <c r="AX757" s="36"/>
      <c r="AY757" s="36"/>
      <c r="AZ757" s="36"/>
      <c r="BA757" s="36"/>
      <c r="BB757" s="36"/>
      <c r="BC757" s="36"/>
      <c r="BD757" s="36"/>
      <c r="BE757" s="36"/>
    </row>
    <row r="758" spans="2:57" ht="13.5"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  <c r="AT758" s="36"/>
      <c r="AU758" s="36"/>
      <c r="AV758" s="36"/>
      <c r="AW758" s="36"/>
      <c r="AX758" s="36"/>
      <c r="AY758" s="36"/>
      <c r="AZ758" s="36"/>
      <c r="BA758" s="36"/>
      <c r="BB758" s="36"/>
      <c r="BC758" s="36"/>
      <c r="BD758" s="36"/>
      <c r="BE758" s="36"/>
    </row>
    <row r="759" spans="2:57" ht="13.5"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  <c r="AT759" s="36"/>
      <c r="AU759" s="36"/>
      <c r="AV759" s="36"/>
      <c r="AW759" s="36"/>
      <c r="AX759" s="36"/>
      <c r="AY759" s="36"/>
      <c r="AZ759" s="36"/>
      <c r="BA759" s="36"/>
      <c r="BB759" s="36"/>
      <c r="BC759" s="36"/>
      <c r="BD759" s="36"/>
      <c r="BE759" s="36"/>
    </row>
    <row r="760" spans="2:57" ht="13.5"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  <c r="AT760" s="36"/>
      <c r="AU760" s="36"/>
      <c r="AV760" s="36"/>
      <c r="AW760" s="36"/>
      <c r="AX760" s="36"/>
      <c r="AY760" s="36"/>
      <c r="AZ760" s="36"/>
      <c r="BA760" s="36"/>
      <c r="BB760" s="36"/>
      <c r="BC760" s="36"/>
      <c r="BD760" s="36"/>
      <c r="BE760" s="36"/>
    </row>
  </sheetData>
  <mergeCells count="54">
    <mergeCell ref="BE8:BE10"/>
    <mergeCell ref="AW8:AW10"/>
    <mergeCell ref="AV8:AV10"/>
    <mergeCell ref="BD8:BD10"/>
    <mergeCell ref="BA8:BA10"/>
    <mergeCell ref="AY8:AY10"/>
    <mergeCell ref="AZ8:AZ10"/>
    <mergeCell ref="BB8:BB10"/>
    <mergeCell ref="BC8:BC10"/>
    <mergeCell ref="AX8:AX10"/>
    <mergeCell ref="N8:N10"/>
    <mergeCell ref="J8:J10"/>
    <mergeCell ref="X8:X10"/>
    <mergeCell ref="W8:W10"/>
    <mergeCell ref="O8:O10"/>
    <mergeCell ref="U8:U10"/>
    <mergeCell ref="Q8:Q10"/>
    <mergeCell ref="V8:V10"/>
    <mergeCell ref="R8:R10"/>
    <mergeCell ref="AU8:AU10"/>
    <mergeCell ref="AQ8:AQ10"/>
    <mergeCell ref="AJ8:AJ10"/>
    <mergeCell ref="AG8:AG10"/>
    <mergeCell ref="AT8:AT10"/>
    <mergeCell ref="AS8:AS10"/>
    <mergeCell ref="AH8:AH10"/>
    <mergeCell ref="AI8:AI10"/>
    <mergeCell ref="AM8:AM10"/>
    <mergeCell ref="AO8:AO10"/>
    <mergeCell ref="AP8:AP10"/>
    <mergeCell ref="AR8:AR10"/>
    <mergeCell ref="AN8:AN10"/>
    <mergeCell ref="AK8:AK10"/>
    <mergeCell ref="AL8:AL10"/>
    <mergeCell ref="AA8:AA10"/>
    <mergeCell ref="P8:P10"/>
    <mergeCell ref="Y8:Y10"/>
    <mergeCell ref="Z8:Z10"/>
    <mergeCell ref="AF8:AF10"/>
    <mergeCell ref="AB8:AB10"/>
    <mergeCell ref="AD8:AD10"/>
    <mergeCell ref="AE8:AE10"/>
    <mergeCell ref="AC8:AC10"/>
    <mergeCell ref="B8:B10"/>
    <mergeCell ref="K8:K10"/>
    <mergeCell ref="L8:L10"/>
    <mergeCell ref="M8:M10"/>
    <mergeCell ref="G8:G10"/>
    <mergeCell ref="C8:C10"/>
    <mergeCell ref="D8:D10"/>
    <mergeCell ref="I8:I10"/>
    <mergeCell ref="H8:H10"/>
    <mergeCell ref="E8:E10"/>
    <mergeCell ref="F8:F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admin</cp:lastModifiedBy>
  <cp:lastPrinted>2012-12-14T17:52:49Z</cp:lastPrinted>
  <dcterms:created xsi:type="dcterms:W3CDTF">2000-07-21T12:51:48Z</dcterms:created>
  <dcterms:modified xsi:type="dcterms:W3CDTF">2015-01-19T13:25:57Z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