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0-21\09.28.20 Committee\"/>
    </mc:Choice>
  </mc:AlternateContent>
  <bookViews>
    <workbookView xWindow="0" yWindow="0" windowWidth="38400" windowHeight="12345"/>
  </bookViews>
  <sheets>
    <sheet name="Actual " sheetId="2" r:id="rId1"/>
  </sheets>
  <definedNames>
    <definedName name="_xlnm.Print_Area" localSheetId="0">'Actual '!$A$42:$F$56</definedName>
    <definedName name="_xlnm.Print_Titles" localSheetId="0">'Actual 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2" l="1"/>
  <c r="E55" i="2"/>
  <c r="F55" i="2" s="1"/>
  <c r="B55" i="2"/>
  <c r="F54" i="2" l="1"/>
  <c r="D54" i="2"/>
  <c r="E54" i="2"/>
  <c r="B54" i="2"/>
  <c r="F53" i="2"/>
  <c r="D53" i="2"/>
  <c r="E53" i="2"/>
  <c r="B53" i="2"/>
  <c r="D52" i="2" l="1"/>
  <c r="E52" i="2"/>
  <c r="B52" i="2"/>
  <c r="F52" i="2" l="1"/>
  <c r="D51" i="2"/>
  <c r="E51" i="2"/>
  <c r="F51" i="2" s="1"/>
  <c r="B51" i="2"/>
  <c r="D50" i="2" l="1"/>
  <c r="E50" i="2"/>
  <c r="F50" i="2" s="1"/>
  <c r="B50" i="2"/>
  <c r="D49" i="2" l="1"/>
  <c r="E49" i="2"/>
  <c r="F49" i="2" s="1"/>
  <c r="B49" i="2"/>
  <c r="E48" i="2" l="1"/>
  <c r="F48" i="2" s="1"/>
  <c r="D48" i="2"/>
  <c r="B48" i="2"/>
  <c r="F47" i="2" l="1"/>
  <c r="D47" i="2"/>
  <c r="E47" i="2"/>
  <c r="B47" i="2"/>
  <c r="F46" i="2"/>
  <c r="D46" i="2"/>
  <c r="E46" i="2"/>
  <c r="B46" i="2"/>
  <c r="F42" i="2" l="1"/>
  <c r="F43" i="2"/>
  <c r="F44" i="2"/>
  <c r="F45" i="2"/>
  <c r="D42" i="2"/>
  <c r="E42" i="2"/>
  <c r="D43" i="2"/>
  <c r="E43" i="2"/>
  <c r="D44" i="2"/>
  <c r="E44" i="2"/>
  <c r="D45" i="2"/>
  <c r="E45" i="2"/>
  <c r="B44" i="2"/>
  <c r="B45" i="2"/>
  <c r="B43" i="2"/>
  <c r="B42" i="2"/>
  <c r="F41" i="2"/>
  <c r="D41" i="2"/>
  <c r="E41" i="2"/>
  <c r="B41" i="2"/>
  <c r="F40" i="2" l="1"/>
  <c r="D40" i="2"/>
  <c r="E40" i="2"/>
  <c r="B40" i="2"/>
  <c r="E39" i="2" l="1"/>
  <c r="F39" i="2" s="1"/>
  <c r="D39" i="2"/>
  <c r="B39" i="2"/>
  <c r="B38" i="2" l="1"/>
  <c r="B37" i="2" l="1"/>
  <c r="B36" i="2" l="1"/>
  <c r="B35" i="2" l="1"/>
  <c r="B34" i="2" l="1"/>
  <c r="B31" i="2" l="1"/>
  <c r="D31" i="2" s="1"/>
  <c r="B32" i="2"/>
  <c r="D32" i="2" s="1"/>
  <c r="B33" i="2"/>
  <c r="D35" i="2" s="1"/>
  <c r="B30" i="2"/>
  <c r="D30" i="2" s="1"/>
  <c r="D36" i="2" l="1"/>
  <c r="D34" i="2"/>
  <c r="D37" i="2"/>
  <c r="D33" i="2"/>
  <c r="D38" i="2"/>
  <c r="D29" i="2"/>
  <c r="C29" i="2"/>
  <c r="E29" i="2" s="1"/>
  <c r="F29" i="2" s="1"/>
  <c r="E38" i="2" l="1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<sst xmlns="http://schemas.openxmlformats.org/spreadsheetml/2006/main" count="8" uniqueCount="8">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</sst>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7" fontId="0" fillId="0" borderId="0" xfId="0" applyNumberFormat="1" applyFill="1"/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 applyFill="1"/>
    <xf numFmtId="44" fontId="0" fillId="0" borderId="0" xfId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tabSelected="1" workbookViewId="0">
      <pane ySplit="5" topLeftCell="A36" activePane="bottomLeft" state="frozen"/>
      <selection pane="bottomLeft" activeCell="F55" sqref="F55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2.5703125" bestFit="1" customWidth="1"/>
    <col min="6" max="6" width="13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6">
        <v>6401535</v>
      </c>
      <c r="C16" s="6">
        <v>7602360.4800000004</v>
      </c>
      <c r="D16" s="2"/>
    </row>
    <row r="17" spans="1:6" x14ac:dyDescent="0.25">
      <c r="A17" s="1">
        <v>42887</v>
      </c>
      <c r="B17" s="6">
        <v>6401535</v>
      </c>
      <c r="C17" s="6">
        <f>10915704.04+1372812.05</f>
        <v>12288516.09</v>
      </c>
      <c r="D17" s="6">
        <f>+B17+B16+B15+B14+B13+B12+B11+B10+B9+B8+B7+B6</f>
        <v>76818420</v>
      </c>
      <c r="E17" s="9">
        <f>+C6+C7+C8+C9+C10+C11+C12+C13+C14+C15+C16+C17</f>
        <v>75138742.570000008</v>
      </c>
      <c r="F17" s="8">
        <f>+E17/D17</f>
        <v>0.97813444444704811</v>
      </c>
    </row>
    <row r="18" spans="1:6" x14ac:dyDescent="0.25">
      <c r="A18" s="1">
        <v>42917</v>
      </c>
      <c r="B18" s="6">
        <v>6504179</v>
      </c>
      <c r="C18" s="6">
        <v>1545896.32</v>
      </c>
      <c r="D18" s="6">
        <f>+B18+B17+B16+B15+B14+B13+B12+B11+B10+B9+B8+B7</f>
        <v>76921064</v>
      </c>
      <c r="E18" s="6">
        <f>+C18+C17+C16+C15+C14+C13+C12+C11+C10+C9+C8+C7</f>
        <v>74889415.890000001</v>
      </c>
      <c r="F18" s="7">
        <f t="shared" ref="F18:F27" si="0">+E18/D18</f>
        <v>0.97358788341773328</v>
      </c>
    </row>
    <row r="19" spans="1:6" x14ac:dyDescent="0.25">
      <c r="A19" s="1">
        <v>42948</v>
      </c>
      <c r="B19" s="6">
        <v>6504179</v>
      </c>
      <c r="C19" s="6">
        <v>4785159.5999999996</v>
      </c>
      <c r="D19" s="6">
        <f t="shared" ref="D19:E27" si="1">+B19+B18+B17+B16+B15+B14+B13+B12+B11+B10+B9+B8</f>
        <v>77023708</v>
      </c>
      <c r="E19" s="6">
        <f t="shared" si="1"/>
        <v>74493669.489999995</v>
      </c>
      <c r="F19" s="7">
        <f t="shared" si="0"/>
        <v>0.96715247063929977</v>
      </c>
    </row>
    <row r="20" spans="1:6" x14ac:dyDescent="0.25">
      <c r="A20" s="1">
        <v>42979</v>
      </c>
      <c r="B20" s="6">
        <v>6504179</v>
      </c>
      <c r="C20" s="6">
        <v>8008418.4400000004</v>
      </c>
      <c r="D20" s="6">
        <f t="shared" si="1"/>
        <v>77126352</v>
      </c>
      <c r="E20" s="6">
        <f t="shared" si="1"/>
        <v>75149763.930000007</v>
      </c>
      <c r="F20" s="7">
        <f t="shared" si="0"/>
        <v>0.97437207881944177</v>
      </c>
    </row>
    <row r="21" spans="1:6" x14ac:dyDescent="0.25">
      <c r="A21" s="1">
        <v>43009</v>
      </c>
      <c r="B21" s="6">
        <v>6504179</v>
      </c>
      <c r="C21" s="6">
        <v>6295612.9299999997</v>
      </c>
      <c r="D21" s="6">
        <f t="shared" si="1"/>
        <v>77228996</v>
      </c>
      <c r="E21" s="6">
        <f t="shared" si="1"/>
        <v>75798203.859999999</v>
      </c>
      <c r="F21" s="7">
        <f t="shared" si="0"/>
        <v>0.98147338157807984</v>
      </c>
    </row>
    <row r="22" spans="1:6" x14ac:dyDescent="0.25">
      <c r="A22" s="1">
        <v>43040</v>
      </c>
      <c r="B22" s="6">
        <v>6504179</v>
      </c>
      <c r="C22" s="6">
        <v>5551029.7400000002</v>
      </c>
      <c r="D22" s="6">
        <f t="shared" si="1"/>
        <v>77331640</v>
      </c>
      <c r="E22" s="6">
        <f t="shared" si="1"/>
        <v>75542550.600000009</v>
      </c>
      <c r="F22" s="7">
        <f t="shared" si="0"/>
        <v>0.97686471669293462</v>
      </c>
    </row>
    <row r="23" spans="1:6" x14ac:dyDescent="0.25">
      <c r="A23" s="1">
        <v>43070</v>
      </c>
      <c r="B23" s="6">
        <v>6504179</v>
      </c>
      <c r="C23" s="6">
        <v>5379127.1100000003</v>
      </c>
      <c r="D23" s="6">
        <f t="shared" si="1"/>
        <v>77434284</v>
      </c>
      <c r="E23" s="6">
        <f t="shared" si="1"/>
        <v>75810710.710000008</v>
      </c>
      <c r="F23" s="7">
        <f t="shared" si="0"/>
        <v>0.97903288819717127</v>
      </c>
    </row>
    <row r="24" spans="1:6" x14ac:dyDescent="0.25">
      <c r="A24" s="1">
        <v>43101</v>
      </c>
      <c r="B24" s="6">
        <v>6504179</v>
      </c>
      <c r="C24" s="6">
        <v>5563087.7599999998</v>
      </c>
      <c r="D24" s="6">
        <f t="shared" si="1"/>
        <v>77536928</v>
      </c>
      <c r="E24" s="6">
        <f t="shared" si="1"/>
        <v>76016457.469999999</v>
      </c>
      <c r="F24" s="7">
        <f t="shared" si="0"/>
        <v>0.98039036921865153</v>
      </c>
    </row>
    <row r="25" spans="1:6" x14ac:dyDescent="0.25">
      <c r="A25" s="1">
        <v>43132</v>
      </c>
      <c r="B25" s="6">
        <v>6504179</v>
      </c>
      <c r="C25" s="6">
        <v>6828751.5599999996</v>
      </c>
      <c r="D25" s="6">
        <f t="shared" si="1"/>
        <v>77639572</v>
      </c>
      <c r="E25" s="6">
        <f t="shared" si="1"/>
        <v>76746277.030000001</v>
      </c>
      <c r="F25" s="7">
        <f t="shared" si="0"/>
        <v>0.98849433417793697</v>
      </c>
    </row>
    <row r="26" spans="1:6" x14ac:dyDescent="0.25">
      <c r="A26" s="5">
        <v>43160</v>
      </c>
      <c r="B26" s="6">
        <v>6504179</v>
      </c>
      <c r="C26" s="9">
        <v>7055080.1299999999</v>
      </c>
      <c r="D26" s="6">
        <f t="shared" si="1"/>
        <v>77742216</v>
      </c>
      <c r="E26" s="6">
        <f t="shared" si="1"/>
        <v>76936193.159999996</v>
      </c>
      <c r="F26" s="7">
        <f t="shared" si="0"/>
        <v>0.98963210876314611</v>
      </c>
    </row>
    <row r="27" spans="1:6" x14ac:dyDescent="0.25">
      <c r="A27" s="5">
        <v>43191</v>
      </c>
      <c r="B27" s="6">
        <v>6504179</v>
      </c>
      <c r="C27" s="9">
        <v>6458423.0700000003</v>
      </c>
      <c r="D27" s="6">
        <f t="shared" si="1"/>
        <v>77844860</v>
      </c>
      <c r="E27" s="6">
        <f t="shared" si="1"/>
        <v>77361463.230000004</v>
      </c>
      <c r="F27" s="8">
        <f t="shared" si="0"/>
        <v>0.99379025448822189</v>
      </c>
    </row>
    <row r="28" spans="1:6" x14ac:dyDescent="0.25">
      <c r="A28" s="5">
        <v>43221</v>
      </c>
      <c r="B28" s="6">
        <v>6504179</v>
      </c>
      <c r="C28" s="9">
        <v>6210127.4699999997</v>
      </c>
      <c r="D28" s="6">
        <f t="shared" ref="D28:D29" si="2">+B28+B27+B26+B25+B24+B23+B22+B21+B20+B19+B18+B17</f>
        <v>77947504</v>
      </c>
      <c r="E28" s="6">
        <f t="shared" ref="E28:E29" si="3">+C28+C27+C26+C25+C24+C23+C22+C21+C20+C19+C18+C17</f>
        <v>75969230.219999999</v>
      </c>
      <c r="F28" s="8">
        <f t="shared" ref="F28:F29" si="4">+E28/D28</f>
        <v>0.97462043454271474</v>
      </c>
    </row>
    <row r="29" spans="1:6" x14ac:dyDescent="0.25">
      <c r="A29" s="5">
        <v>43252</v>
      </c>
      <c r="B29" s="6">
        <v>6504179</v>
      </c>
      <c r="C29" s="9">
        <f>13682555.12+675469.11</f>
        <v>14358024.229999999</v>
      </c>
      <c r="D29" s="6">
        <f t="shared" si="2"/>
        <v>78050148</v>
      </c>
      <c r="E29" s="6">
        <f t="shared" si="3"/>
        <v>78038738.359999985</v>
      </c>
      <c r="F29" s="8">
        <f t="shared" si="4"/>
        <v>0.99985381654881655</v>
      </c>
    </row>
    <row r="30" spans="1:6" x14ac:dyDescent="0.25">
      <c r="A30" s="5">
        <v>43282</v>
      </c>
      <c r="B30" s="6">
        <f>80815170.92/12</f>
        <v>6734597.5766666671</v>
      </c>
      <c r="C30" s="9">
        <v>1434766.11</v>
      </c>
      <c r="D30" s="6">
        <f t="shared" ref="D30:D33" si="5">+B30+B29+B28+B27+B26+B25+B24+B23+B22+B21+B20+B19</f>
        <v>78280566.576666668</v>
      </c>
      <c r="E30" s="6">
        <f t="shared" ref="E30:E33" si="6">+C30+C29+C28+C27+C26+C25+C24+C23+C22+C21+C20+C19</f>
        <v>77927608.149999991</v>
      </c>
      <c r="F30" s="8">
        <f t="shared" ref="F30:F33" si="7">+E30/D30</f>
        <v>0.99549111047476901</v>
      </c>
    </row>
    <row r="31" spans="1:6" x14ac:dyDescent="0.25">
      <c r="A31" s="5">
        <v>43313</v>
      </c>
      <c r="B31" s="6">
        <f t="shared" ref="B31:B41" si="8">80815170.92/12</f>
        <v>6734597.5766666671</v>
      </c>
      <c r="C31" s="9">
        <v>5499207.7000000002</v>
      </c>
      <c r="D31" s="6">
        <f t="shared" si="5"/>
        <v>78510985.153333336</v>
      </c>
      <c r="E31" s="6">
        <f t="shared" si="6"/>
        <v>78641656.25</v>
      </c>
      <c r="F31" s="8">
        <f t="shared" si="7"/>
        <v>1.0016643670489098</v>
      </c>
    </row>
    <row r="32" spans="1:6" x14ac:dyDescent="0.25">
      <c r="A32" s="5">
        <v>43344</v>
      </c>
      <c r="B32" s="6">
        <f t="shared" si="8"/>
        <v>6734597.5766666671</v>
      </c>
      <c r="C32" s="9">
        <v>6626173.0199999996</v>
      </c>
      <c r="D32" s="6">
        <f t="shared" si="5"/>
        <v>78741403.730000004</v>
      </c>
      <c r="E32" s="6">
        <f t="shared" si="6"/>
        <v>77259410.829999983</v>
      </c>
      <c r="F32" s="8">
        <f t="shared" si="7"/>
        <v>0.98117898805713832</v>
      </c>
    </row>
    <row r="33" spans="1:6" x14ac:dyDescent="0.25">
      <c r="A33" s="5">
        <v>43374</v>
      </c>
      <c r="B33" s="6">
        <f t="shared" si="8"/>
        <v>6734597.5766666671</v>
      </c>
      <c r="C33" s="9">
        <v>7167836.71</v>
      </c>
      <c r="D33" s="6">
        <f t="shared" si="5"/>
        <v>78971822.306666672</v>
      </c>
      <c r="E33" s="6">
        <f t="shared" si="6"/>
        <v>78131634.609999999</v>
      </c>
      <c r="F33" s="8">
        <f t="shared" si="7"/>
        <v>0.98936091795622971</v>
      </c>
    </row>
    <row r="34" spans="1:6" x14ac:dyDescent="0.25">
      <c r="A34" s="5">
        <v>43405</v>
      </c>
      <c r="B34" s="6">
        <f t="shared" si="8"/>
        <v>6734597.5766666671</v>
      </c>
      <c r="C34" s="9">
        <v>5527677.5800000001</v>
      </c>
      <c r="D34" s="6">
        <f t="shared" ref="D34" si="9">+B34+B33+B32+B31+B30+B29+B28+B27+B26+B25+B24+B23</f>
        <v>79202240.883333325</v>
      </c>
      <c r="E34" s="6">
        <f t="shared" ref="E34" si="10">+C34+C33+C32+C31+C30+C29+C28+C27+C26+C25+C24+C23</f>
        <v>78108282.450000003</v>
      </c>
      <c r="F34" s="8">
        <f t="shared" ref="F34" si="11">+E34/D34</f>
        <v>0.98618778432109333</v>
      </c>
    </row>
    <row r="35" spans="1:6" x14ac:dyDescent="0.25">
      <c r="A35" s="5">
        <v>43435</v>
      </c>
      <c r="B35" s="6">
        <f t="shared" si="8"/>
        <v>6734597.5766666671</v>
      </c>
      <c r="C35" s="9">
        <v>5456981</v>
      </c>
      <c r="D35" s="6">
        <f t="shared" ref="D35" si="12">+B35+B34+B33+B32+B31+B30+B29+B28+B27+B26+B25+B24</f>
        <v>79432659.460000008</v>
      </c>
      <c r="E35" s="6">
        <f t="shared" ref="E35" si="13">+C35+C34+C33+C32+C31+C30+C29+C28+C27+C26+C25+C24</f>
        <v>78186136.340000004</v>
      </c>
      <c r="F35" s="8">
        <f t="shared" ref="F35" si="14">+E35/D35</f>
        <v>0.98430717127596967</v>
      </c>
    </row>
    <row r="36" spans="1:6" x14ac:dyDescent="0.25">
      <c r="A36" s="5">
        <v>43466</v>
      </c>
      <c r="B36" s="6">
        <f t="shared" si="8"/>
        <v>6734597.5766666671</v>
      </c>
      <c r="C36" s="9">
        <v>6155370.2400000002</v>
      </c>
      <c r="D36" s="6">
        <f t="shared" ref="D36" si="15">+B36+B35+B34+B33+B32+B31+B30+B29+B28+B27+B26+B25</f>
        <v>79663078.036666662</v>
      </c>
      <c r="E36" s="6">
        <f t="shared" ref="E36" si="16">+C36+C35+C34+C33+C32+C31+C30+C29+C28+C27+C26+C25</f>
        <v>78778418.819999993</v>
      </c>
      <c r="F36" s="8">
        <f t="shared" ref="F36" si="17">+E36/D36</f>
        <v>0.98889499077277077</v>
      </c>
    </row>
    <row r="37" spans="1:6" x14ac:dyDescent="0.25">
      <c r="A37" s="5">
        <v>43497</v>
      </c>
      <c r="B37" s="6">
        <f t="shared" si="8"/>
        <v>6734597.5766666671</v>
      </c>
      <c r="C37" s="9">
        <v>7298632.6600000001</v>
      </c>
      <c r="D37" s="6">
        <f t="shared" ref="D37" si="18">+B37+B36+B35+B34+B33+B32+B31+B30+B29+B28+B27+B26</f>
        <v>79893496.613333344</v>
      </c>
      <c r="E37" s="6">
        <f t="shared" ref="E37" si="19">+C37+C36+C35+C34+C33+C32+C31+C30+C29+C28+C27+C26</f>
        <v>79248299.919999987</v>
      </c>
      <c r="F37" s="8">
        <f t="shared" ref="F37" si="20">+E37/D37</f>
        <v>0.99192429020279382</v>
      </c>
    </row>
    <row r="38" spans="1:6" x14ac:dyDescent="0.25">
      <c r="A38" s="5">
        <v>43525</v>
      </c>
      <c r="B38" s="6">
        <f t="shared" si="8"/>
        <v>6734597.5766666671</v>
      </c>
      <c r="C38" s="9">
        <v>7770525.5800000001</v>
      </c>
      <c r="D38" s="6">
        <f t="shared" ref="D38:D39" si="21">+B38+B37+B36+B35+B34+B33+B32+B31+B30+B29+B28+B27</f>
        <v>80123915.189999998</v>
      </c>
      <c r="E38" s="6">
        <f t="shared" ref="E38:E39" si="22">+C38+C37+C36+C35+C34+C33+C32+C31+C30+C29+C28+C27</f>
        <v>79963745.370000005</v>
      </c>
      <c r="F38" s="8">
        <f t="shared" ref="F38:F48" si="23">+E38/D38</f>
        <v>0.99800097362166862</v>
      </c>
    </row>
    <row r="39" spans="1:6" x14ac:dyDescent="0.25">
      <c r="A39" s="1">
        <v>43556</v>
      </c>
      <c r="B39" s="6">
        <f t="shared" si="8"/>
        <v>6734597.5766666671</v>
      </c>
      <c r="C39" s="9">
        <v>5974411.1699999999</v>
      </c>
      <c r="D39" s="6">
        <f t="shared" si="21"/>
        <v>80354333.766666666</v>
      </c>
      <c r="E39" s="6">
        <f t="shared" si="22"/>
        <v>79479733.469999999</v>
      </c>
      <c r="F39" s="8">
        <f t="shared" si="23"/>
        <v>0.9891157047085184</v>
      </c>
    </row>
    <row r="40" spans="1:6" x14ac:dyDescent="0.25">
      <c r="A40" s="5">
        <v>43586</v>
      </c>
      <c r="B40" s="6">
        <f t="shared" si="8"/>
        <v>6734597.5766666671</v>
      </c>
      <c r="C40" s="9">
        <v>6888225.21</v>
      </c>
      <c r="D40" s="6">
        <f t="shared" ref="D40" si="24">+B40+B39+B38+B37+B36+B35+B34+B33+B32+B31+B30+B29</f>
        <v>80584752.343333334</v>
      </c>
      <c r="E40" s="6">
        <f t="shared" ref="E40" si="25">+C40+C39+C38+C37+C36+C35+C34+C33+C32+C31+C30+C29</f>
        <v>80157831.210000008</v>
      </c>
      <c r="F40" s="8">
        <f t="shared" si="23"/>
        <v>0.99470220952576216</v>
      </c>
    </row>
    <row r="41" spans="1:6" x14ac:dyDescent="0.25">
      <c r="A41" s="1">
        <v>43617</v>
      </c>
      <c r="B41" s="6">
        <f t="shared" si="8"/>
        <v>6734597.5766666671</v>
      </c>
      <c r="C41" s="9">
        <v>14565089.970000001</v>
      </c>
      <c r="D41" s="6">
        <f t="shared" ref="D41" si="26">+B41+B40+B39+B38+B37+B36+B35+B34+B33+B32+B31+B30</f>
        <v>80815170.920000002</v>
      </c>
      <c r="E41" s="6">
        <f t="shared" ref="E41" si="27">+C41+C40+C39+C38+C37+C36+C35+C34+C33+C32+C31+C30</f>
        <v>80364896.950000003</v>
      </c>
      <c r="F41" s="8">
        <f t="shared" si="23"/>
        <v>0.99442834847870665</v>
      </c>
    </row>
    <row r="42" spans="1:6" x14ac:dyDescent="0.25">
      <c r="A42" s="5">
        <v>43647</v>
      </c>
      <c r="B42" s="6">
        <f t="shared" ref="B42:B53" si="28">81911652.16/12</f>
        <v>6825971.0133333327</v>
      </c>
      <c r="C42" s="9">
        <v>1384721.5</v>
      </c>
      <c r="D42" s="6">
        <f t="shared" ref="D42:D45" si="29">+B42+B41+B40+B39+B38+B37+B36+B35+B34+B33+B32+B31</f>
        <v>80906544.356666669</v>
      </c>
      <c r="E42" s="6">
        <f t="shared" ref="E42:E45" si="30">+C42+C41+C40+C39+C38+C37+C36+C35+C34+C33+C32+C31</f>
        <v>80314852.340000004</v>
      </c>
      <c r="F42" s="8">
        <f t="shared" si="23"/>
        <v>0.9926867224231174</v>
      </c>
    </row>
    <row r="43" spans="1:6" x14ac:dyDescent="0.25">
      <c r="A43" s="1">
        <v>43678</v>
      </c>
      <c r="B43" s="6">
        <f t="shared" si="28"/>
        <v>6825971.0133333327</v>
      </c>
      <c r="C43" s="9">
        <v>5337015.2699999996</v>
      </c>
      <c r="D43" s="6">
        <f t="shared" si="29"/>
        <v>80997917.793333337</v>
      </c>
      <c r="E43" s="6">
        <f t="shared" si="30"/>
        <v>80152659.909999996</v>
      </c>
      <c r="F43" s="8">
        <f t="shared" si="23"/>
        <v>0.98956444923078124</v>
      </c>
    </row>
    <row r="44" spans="1:6" x14ac:dyDescent="0.25">
      <c r="A44" s="1">
        <v>43709</v>
      </c>
      <c r="B44" s="6">
        <f t="shared" si="28"/>
        <v>6825971.0133333327</v>
      </c>
      <c r="C44" s="9">
        <v>6108622.2800000003</v>
      </c>
      <c r="D44" s="6">
        <f t="shared" si="29"/>
        <v>81089291.230000004</v>
      </c>
      <c r="E44" s="6">
        <f t="shared" si="30"/>
        <v>79635109.170000002</v>
      </c>
      <c r="F44" s="8">
        <f t="shared" si="23"/>
        <v>0.9820669038051475</v>
      </c>
    </row>
    <row r="45" spans="1:6" x14ac:dyDescent="0.25">
      <c r="A45" s="5">
        <v>43739</v>
      </c>
      <c r="B45" s="6">
        <f t="shared" si="28"/>
        <v>6825971.0133333327</v>
      </c>
      <c r="C45" s="9">
        <v>8705161.5199999996</v>
      </c>
      <c r="D45" s="6">
        <f t="shared" si="29"/>
        <v>81180664.666666672</v>
      </c>
      <c r="E45" s="6">
        <f t="shared" si="30"/>
        <v>81172433.979999989</v>
      </c>
      <c r="F45" s="8">
        <f t="shared" si="23"/>
        <v>0.99989861272138536</v>
      </c>
    </row>
    <row r="46" spans="1:6" x14ac:dyDescent="0.25">
      <c r="A46" s="1">
        <v>43770</v>
      </c>
      <c r="B46" s="6">
        <f t="shared" si="28"/>
        <v>6825971.0133333327</v>
      </c>
      <c r="C46" s="9">
        <v>5612351.1500000004</v>
      </c>
      <c r="D46" s="6">
        <f t="shared" ref="D46" si="31">+B46+B45+B44+B43+B42+B41+B40+B39+B38+B37+B36+B35</f>
        <v>81272038.103333339</v>
      </c>
      <c r="E46" s="6">
        <f t="shared" ref="E46" si="32">+C46+C45+C44+C43+C42+C41+C40+C39+C38+C37+C36+C35</f>
        <v>81257107.549999997</v>
      </c>
      <c r="F46" s="8">
        <f t="shared" si="23"/>
        <v>0.99981628917298271</v>
      </c>
    </row>
    <row r="47" spans="1:6" x14ac:dyDescent="0.25">
      <c r="A47" s="5">
        <v>43800</v>
      </c>
      <c r="B47" s="6">
        <f t="shared" si="28"/>
        <v>6825971.0133333327</v>
      </c>
      <c r="C47" s="9">
        <v>5443611.9199999999</v>
      </c>
      <c r="D47" s="6">
        <f t="shared" ref="D47:D48" si="33">+B47+B46+B45+B44+B43+B42+B41+B40+B39+B38+B37+B36</f>
        <v>81363411.540000007</v>
      </c>
      <c r="E47" s="6">
        <f t="shared" ref="E47:E48" si="34">+C47+C46+C45+C44+C43+C42+C41+C40+C39+C38+C37+C36</f>
        <v>81243738.469999999</v>
      </c>
      <c r="F47" s="8">
        <f t="shared" si="23"/>
        <v>0.99852915373464679</v>
      </c>
    </row>
    <row r="48" spans="1:6" x14ac:dyDescent="0.25">
      <c r="A48" s="1">
        <v>43831</v>
      </c>
      <c r="B48" s="6">
        <f t="shared" si="28"/>
        <v>6825971.0133333327</v>
      </c>
      <c r="C48" s="9">
        <v>7630841.3300000001</v>
      </c>
      <c r="D48" s="6">
        <f t="shared" si="33"/>
        <v>81454784.976666674</v>
      </c>
      <c r="E48" s="6">
        <f t="shared" si="34"/>
        <v>82719209.559999987</v>
      </c>
      <c r="F48" s="8">
        <f t="shared" si="23"/>
        <v>1.0155230240150472</v>
      </c>
    </row>
    <row r="49" spans="1:6" x14ac:dyDescent="0.25">
      <c r="A49" s="5">
        <v>43862</v>
      </c>
      <c r="B49" s="6">
        <f t="shared" si="28"/>
        <v>6825971.0133333327</v>
      </c>
      <c r="C49" s="9">
        <v>6915579.9299999997</v>
      </c>
      <c r="D49" s="6">
        <f t="shared" ref="D49" si="35">+B49+B48+B47+B46+B45+B44+B43+B42+B41+B40+B39+B38</f>
        <v>81546158.413333341</v>
      </c>
      <c r="E49" s="6">
        <f t="shared" ref="E49" si="36">+C49+C48+C47+C46+C45+C44+C43+C42+C41+C40+C39+C38</f>
        <v>82336156.829999983</v>
      </c>
      <c r="F49" s="8">
        <f t="shared" ref="F49" si="37">+E49/D49</f>
        <v>1.0096877453461679</v>
      </c>
    </row>
    <row r="50" spans="1:6" x14ac:dyDescent="0.25">
      <c r="A50" s="1">
        <v>43891</v>
      </c>
      <c r="B50" s="6">
        <f t="shared" si="28"/>
        <v>6825971.0133333327</v>
      </c>
      <c r="C50" s="9">
        <v>6823998.0499999998</v>
      </c>
      <c r="D50" s="6">
        <f t="shared" ref="D50:D52" si="38">+B50+B49+B48+B47+B46+B45+B44+B43+B42+B41+B40+B39</f>
        <v>81637531.850000009</v>
      </c>
      <c r="E50" s="6">
        <f t="shared" ref="E50:E52" si="39">+C50+C49+C48+C47+C46+C45+C44+C43+C42+C41+C40+C39</f>
        <v>81389629.299999997</v>
      </c>
      <c r="F50" s="8">
        <f t="shared" ref="F50:F54" si="40">+E50/D50</f>
        <v>0.99696337524687173</v>
      </c>
    </row>
    <row r="51" spans="1:6" x14ac:dyDescent="0.25">
      <c r="A51" s="5">
        <v>43922</v>
      </c>
      <c r="B51" s="6">
        <f t="shared" si="28"/>
        <v>6825971.0133333327</v>
      </c>
      <c r="C51" s="9">
        <v>6123651.6600000001</v>
      </c>
      <c r="D51" s="6">
        <f t="shared" si="38"/>
        <v>81728905.286666676</v>
      </c>
      <c r="E51" s="6">
        <f t="shared" si="39"/>
        <v>81538869.789999992</v>
      </c>
      <c r="F51" s="8">
        <f t="shared" si="40"/>
        <v>0.99767480677735587</v>
      </c>
    </row>
    <row r="52" spans="1:6" x14ac:dyDescent="0.25">
      <c r="A52" s="1">
        <v>43952</v>
      </c>
      <c r="B52" s="6">
        <f t="shared" si="28"/>
        <v>6825971.0133333327</v>
      </c>
      <c r="C52" s="9">
        <v>5320305.03</v>
      </c>
      <c r="D52" s="6">
        <f t="shared" si="38"/>
        <v>81820278.723333344</v>
      </c>
      <c r="E52" s="6">
        <f t="shared" si="39"/>
        <v>79970949.609999999</v>
      </c>
      <c r="F52" s="8">
        <f t="shared" si="40"/>
        <v>0.97739766788638482</v>
      </c>
    </row>
    <row r="53" spans="1:6" x14ac:dyDescent="0.25">
      <c r="A53" s="5">
        <v>43983</v>
      </c>
      <c r="B53" s="6">
        <f t="shared" si="28"/>
        <v>6825971.0133333327</v>
      </c>
      <c r="C53" s="9">
        <v>14180162.960000001</v>
      </c>
      <c r="D53" s="6">
        <f t="shared" ref="D53" si="41">+B53+B52+B51+B50+B49+B48+B47+B46+B45+B44+B43+B42</f>
        <v>81911652.160000011</v>
      </c>
      <c r="E53" s="6">
        <f t="shared" ref="E53" si="42">+C53+C52+C51+C50+C49+C48+C47+C46+C45+C44+C43+C42</f>
        <v>79586022.599999994</v>
      </c>
      <c r="F53" s="8">
        <f t="shared" si="40"/>
        <v>0.97160807408136141</v>
      </c>
    </row>
    <row r="54" spans="1:6" x14ac:dyDescent="0.25">
      <c r="A54" s="1">
        <v>44013</v>
      </c>
      <c r="B54" s="6">
        <f>85633686.53/12</f>
        <v>7136140.5441666665</v>
      </c>
      <c r="C54" s="9">
        <v>2137860.1</v>
      </c>
      <c r="D54" s="6">
        <f t="shared" ref="D54" si="43">+B54+B53+B52+B51+B50+B49+B48+B47+B46+B45+B44+B43</f>
        <v>82221821.690833345</v>
      </c>
      <c r="E54" s="6">
        <f t="shared" ref="E54" si="44">+C54+C53+C52+C51+C50+C49+C48+C47+C46+C45+C44+C43</f>
        <v>80339161.199999988</v>
      </c>
      <c r="F54" s="8">
        <f t="shared" si="40"/>
        <v>0.97710266627377285</v>
      </c>
    </row>
    <row r="55" spans="1:6" x14ac:dyDescent="0.25">
      <c r="A55" s="1">
        <v>44044</v>
      </c>
      <c r="B55" s="6">
        <f>85633686.53/12</f>
        <v>7136140.5441666665</v>
      </c>
      <c r="C55" s="9">
        <v>5036041.54</v>
      </c>
      <c r="D55" s="6">
        <f t="shared" ref="D55" si="45">+B55+B54+B53+B52+B51+B50+B49+B48+B47+B46+B45+B44</f>
        <v>82531991.221666679</v>
      </c>
      <c r="E55" s="6">
        <f t="shared" ref="E55" si="46">+C55+C54+C53+C52+C51+C50+C49+C48+C47+C46+C45+C44</f>
        <v>80038187.469999999</v>
      </c>
      <c r="F55" s="8">
        <f t="shared" ref="F55" si="47">+E55/D55</f>
        <v>0.96978379274809023</v>
      </c>
    </row>
    <row r="56" spans="1:6" x14ac:dyDescent="0.25">
      <c r="B56" s="10"/>
    </row>
  </sheetData>
  <printOptions headings="1"/>
  <pageMargins left="0.7" right="0.7" top="0.75" bottom="0.75" header="0.3" footer="0.3"/>
  <pageSetup scale="89" orientation="portrait" r:id="rId1"/>
  <headerFooter>
    <oddHeader>&amp;RMay 28, 2019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2020-06-01T20:34:17Z</cp:lastPrinted>
  <dcterms:created xsi:type="dcterms:W3CDTF">2018-03-20T14:58:20Z</dcterms:created>
  <dcterms:modified xsi:type="dcterms:W3CDTF">2020-09-24T14:21:55Z</dcterms:modified>
</cp:coreProperties>
</file>