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My Documents\Finance Work 2021\February\Committee\"/>
    </mc:Choice>
  </mc:AlternateContent>
  <bookViews>
    <workbookView xWindow="-105" yWindow="-105" windowWidth="22785" windowHeight="14655"/>
  </bookViews>
  <sheets>
    <sheet name="Sheet1" sheetId="1" r:id="rId1"/>
  </sheets>
  <definedNames>
    <definedName name="_xlnm.Print_Area" localSheetId="0">Sheet1!$A$1:$K$55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F55" i="1"/>
  <c r="E55" i="1"/>
  <c r="D55" i="1"/>
  <c r="F31" i="1"/>
  <c r="E31" i="1" l="1"/>
  <c r="K34" i="1" l="1"/>
  <c r="K55" i="1" s="1"/>
  <c r="K2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35" i="1"/>
  <c r="I34" i="1"/>
  <c r="I40" i="1"/>
  <c r="I39" i="1"/>
  <c r="I38" i="1"/>
  <c r="I37" i="1"/>
  <c r="I36" i="1"/>
  <c r="D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I31" i="1" l="1"/>
  <c r="K31" i="1"/>
  <c r="I55" i="1"/>
</calcChain>
</file>

<file path=xl/sharedStrings.xml><?xml version="1.0" encoding="utf-8"?>
<sst xmlns="http://schemas.openxmlformats.org/spreadsheetml/2006/main" count="114" uniqueCount="83">
  <si>
    <t>School District</t>
  </si>
  <si>
    <t>County</t>
  </si>
  <si>
    <t># of Pupils             2018-19</t>
  </si>
  <si>
    <t>Warren County SD</t>
  </si>
  <si>
    <t>Warren</t>
  </si>
  <si>
    <t>Cranberry Area SD</t>
  </si>
  <si>
    <t>Venango</t>
  </si>
  <si>
    <t>Franklin Area SD</t>
  </si>
  <si>
    <t>Oil City Area SD</t>
  </si>
  <si>
    <t>Titusville Area SD</t>
  </si>
  <si>
    <t>Valley Grove SD</t>
  </si>
  <si>
    <t>Conneaut SD</t>
  </si>
  <si>
    <t>Crawford</t>
  </si>
  <si>
    <t>Crawford Central SD</t>
  </si>
  <si>
    <t>Penncrest SD</t>
  </si>
  <si>
    <t>Johnsonburg Area SD</t>
  </si>
  <si>
    <t>Elk</t>
  </si>
  <si>
    <t>Ridgway Area SD</t>
  </si>
  <si>
    <t>Saint Marys Area SD</t>
  </si>
  <si>
    <t>Bradford Area SD</t>
  </si>
  <si>
    <t>McKean</t>
  </si>
  <si>
    <t>Kane Area SD</t>
  </si>
  <si>
    <t>Otto-Eldred SD</t>
  </si>
  <si>
    <t>Port Allegany SD</t>
  </si>
  <si>
    <t>Smethport Area SD</t>
  </si>
  <si>
    <t>Corry Area SD</t>
  </si>
  <si>
    <t>Erie</t>
  </si>
  <si>
    <t>Fairview SD</t>
  </si>
  <si>
    <t>Fort LeBoeuf SD</t>
  </si>
  <si>
    <t>General McLane SD</t>
  </si>
  <si>
    <t>Girard SD</t>
  </si>
  <si>
    <t>Harbor Creek SD</t>
  </si>
  <si>
    <t>Iroquois SD</t>
  </si>
  <si>
    <t>Millcreek Township SD</t>
  </si>
  <si>
    <t>North East SD</t>
  </si>
  <si>
    <t>Northwestern  SD</t>
  </si>
  <si>
    <t>Union City Area SD</t>
  </si>
  <si>
    <t>Wattsburg Area SD</t>
  </si>
  <si>
    <t>Columbia Borough SD</t>
  </si>
  <si>
    <t>Lancaster</t>
  </si>
  <si>
    <t>West York Area SD</t>
  </si>
  <si>
    <t>York</t>
  </si>
  <si>
    <t>York City SD</t>
  </si>
  <si>
    <t>York Suburban SD</t>
  </si>
  <si>
    <t>Hanover Public SD</t>
  </si>
  <si>
    <t>Sto-Rox SD</t>
  </si>
  <si>
    <t>Allegheny</t>
  </si>
  <si>
    <t>East Allegheny SD</t>
  </si>
  <si>
    <t>Reading SD</t>
  </si>
  <si>
    <t>Berks</t>
  </si>
  <si>
    <t>Harrisburg City SD</t>
  </si>
  <si>
    <t>Dauphin</t>
  </si>
  <si>
    <t>Riverside  SD</t>
  </si>
  <si>
    <t>Lackawanna</t>
  </si>
  <si>
    <t>Scranton SD</t>
  </si>
  <si>
    <t>Wilkes-Barre Area SD</t>
  </si>
  <si>
    <t>Luzerne</t>
  </si>
  <si>
    <t>Jim Thorpe Area SD</t>
  </si>
  <si>
    <t>Carbon</t>
  </si>
  <si>
    <t>East Stroudsburg Area SD</t>
  </si>
  <si>
    <t>Monroe</t>
  </si>
  <si>
    <t>Allentown City SD</t>
  </si>
  <si>
    <t>Lehigh</t>
  </si>
  <si>
    <t>Greater Johnstown SD</t>
  </si>
  <si>
    <t>Cambria</t>
  </si>
  <si>
    <t>Aliquippa SD</t>
  </si>
  <si>
    <t>Beaver</t>
  </si>
  <si>
    <t>Steelton-Highspire SD</t>
  </si>
  <si>
    <t>Pottstown SD</t>
  </si>
  <si>
    <t>Montgomery</t>
  </si>
  <si>
    <t>Norristown Area SD</t>
  </si>
  <si>
    <t>Bethlehem Area SD</t>
  </si>
  <si>
    <t>Northampton</t>
  </si>
  <si>
    <t>2021-22
Proposed
BEF plus new taxes</t>
  </si>
  <si>
    <t>2021-22
Governor's Proposed BEF</t>
  </si>
  <si>
    <t xml:space="preserve"> </t>
  </si>
  <si>
    <r>
      <t xml:space="preserve">% </t>
    </r>
    <r>
      <rPr>
        <b/>
        <sz val="9"/>
        <rFont val="Symbol"/>
        <family val="1"/>
        <charset val="2"/>
      </rPr>
      <t>D</t>
    </r>
    <r>
      <rPr>
        <b/>
        <sz val="9"/>
        <rFont val="Calibri"/>
        <family val="2"/>
        <scheme val="minor"/>
      </rPr>
      <t xml:space="preserve"> over     2019-20</t>
    </r>
  </si>
  <si>
    <t>% BEF 2019-20 compared to Governor's proposed BEF</t>
  </si>
  <si>
    <r>
      <t xml:space="preserve">Dollar </t>
    </r>
    <r>
      <rPr>
        <b/>
        <sz val="9"/>
        <rFont val="Symbol"/>
        <family val="1"/>
        <charset val="2"/>
      </rPr>
      <t>D</t>
    </r>
    <r>
      <rPr>
        <b/>
        <sz val="9"/>
        <rFont val="Calibri"/>
        <family val="2"/>
        <scheme val="minor"/>
      </rPr>
      <t xml:space="preserve"> over 2019-20 (including new taxes)</t>
    </r>
  </si>
  <si>
    <r>
      <t>2019-20
Final BEF
May 2020</t>
    </r>
    <r>
      <rPr>
        <b/>
        <vertAlign val="superscript"/>
        <sz val="9"/>
        <color rgb="FFFF0000"/>
        <rFont val="Calibri"/>
        <family val="2"/>
        <scheme val="minor"/>
      </rPr>
      <t xml:space="preserve"> </t>
    </r>
  </si>
  <si>
    <t>Avg:</t>
  </si>
  <si>
    <t>Governor's Proposed (per Pupil) No New Taxes</t>
  </si>
  <si>
    <t>New/Increased Tax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</si>
</sst>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;[Red]\-&quot;$&quot;#,##0"/>
    <numFmt numFmtId="165" formatCode="&quot;$&quot;#,##0.00"/>
    <numFmt numFmtId="166" formatCode="_(* #,##0_);_(* \(#,##0\);_(* &quot;-&quot;??_);_(@_)"/>
    <numFmt numFmtId="167" formatCode="&quot;$&quot;#,##0"/>
    <numFmt numFmtId="168" formatCode="0.00%;[Red]\-0.00%"/>
    <numFmt numFmtId="169" formatCode="0.00000"/>
    <numFmt numFmtId="170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vertAlign val="superscript"/>
      <sz val="9"/>
      <color rgb="FFFF0000"/>
      <name val="Calibri"/>
      <family val="2"/>
      <scheme val="minor"/>
    </font>
    <font>
      <sz val="8"/>
      <name val="Arial"/>
      <family val="2"/>
    </font>
    <font>
      <sz val="9"/>
      <name val="Calibri"/>
      <family val="2"/>
      <scheme val="minor"/>
    </font>
    <font>
      <b/>
      <sz val="9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6" fillId="0" borderId="0"/>
  </cellStyleXfs>
  <cellXfs count="43">
    <xf numFmtId="0" fontId="0" fillId="0" borderId="0" xfId="0"/>
    <xf numFmtId="0" fontId="3" fillId="0" borderId="1" xfId="3" applyFont="1" applyBorder="1" applyAlignment="1">
      <alignment wrapText="1"/>
    </xf>
    <xf numFmtId="166" fontId="3" fillId="0" borderId="0" xfId="1" applyNumberFormat="1" applyFont="1" applyFill="1" applyAlignment="1">
      <alignment horizontal="center" wrapText="1"/>
    </xf>
    <xf numFmtId="44" fontId="3" fillId="0" borderId="0" xfId="2" applyFont="1" applyFill="1" applyAlignment="1">
      <alignment horizontal="center" wrapText="1"/>
    </xf>
    <xf numFmtId="0" fontId="7" fillId="0" borderId="0" xfId="3" applyFont="1"/>
    <xf numFmtId="167" fontId="7" fillId="0" borderId="0" xfId="3" applyNumberFormat="1" applyFont="1"/>
    <xf numFmtId="167" fontId="7" fillId="2" borderId="0" xfId="3" applyNumberFormat="1" applyFont="1" applyFill="1"/>
    <xf numFmtId="168" fontId="7" fillId="0" borderId="0" xfId="4" applyNumberFormat="1" applyFont="1"/>
    <xf numFmtId="166" fontId="7" fillId="0" borderId="0" xfId="1" applyNumberFormat="1" applyFont="1" applyFill="1"/>
    <xf numFmtId="166" fontId="3" fillId="0" borderId="0" xfId="1" applyNumberFormat="1" applyFont="1" applyFill="1"/>
    <xf numFmtId="164" fontId="7" fillId="4" borderId="0" xfId="3" applyNumberFormat="1" applyFont="1" applyFill="1"/>
    <xf numFmtId="169" fontId="7" fillId="5" borderId="0" xfId="4" applyNumberFormat="1" applyFont="1" applyFill="1"/>
    <xf numFmtId="164" fontId="3" fillId="4" borderId="1" xfId="3" applyNumberFormat="1" applyFont="1" applyFill="1" applyBorder="1" applyAlignment="1">
      <alignment horizontal="center" wrapText="1"/>
    </xf>
    <xf numFmtId="0" fontId="3" fillId="0" borderId="1" xfId="3" applyFont="1" applyBorder="1" applyAlignment="1">
      <alignment horizontal="center" wrapText="1"/>
    </xf>
    <xf numFmtId="164" fontId="3" fillId="2" borderId="1" xfId="3" applyNumberFormat="1" applyFont="1" applyFill="1" applyBorder="1" applyAlignment="1">
      <alignment horizontal="center" wrapText="1"/>
    </xf>
    <xf numFmtId="0" fontId="0" fillId="0" borderId="0" xfId="0" applyFill="1"/>
    <xf numFmtId="44" fontId="0" fillId="0" borderId="0" xfId="0" applyNumberFormat="1" applyFill="1"/>
    <xf numFmtId="0" fontId="3" fillId="0" borderId="0" xfId="3" applyFont="1" applyFill="1" applyAlignment="1">
      <alignment wrapText="1"/>
    </xf>
    <xf numFmtId="0" fontId="3" fillId="0" borderId="0" xfId="3" applyFont="1" applyFill="1" applyAlignment="1">
      <alignment horizontal="right" wrapText="1"/>
    </xf>
    <xf numFmtId="164" fontId="3" fillId="0" borderId="0" xfId="3" applyNumberFormat="1" applyFont="1" applyFill="1" applyAlignment="1">
      <alignment horizontal="right" wrapText="1"/>
    </xf>
    <xf numFmtId="10" fontId="3" fillId="0" borderId="0" xfId="3" applyNumberFormat="1" applyFont="1" applyFill="1" applyAlignment="1">
      <alignment horizontal="right" wrapText="1"/>
    </xf>
    <xf numFmtId="0" fontId="4" fillId="0" borderId="0" xfId="4" applyFont="1" applyFill="1" applyAlignment="1">
      <alignment wrapText="1"/>
    </xf>
    <xf numFmtId="0" fontId="7" fillId="0" borderId="0" xfId="3" applyFont="1" applyFill="1"/>
    <xf numFmtId="167" fontId="7" fillId="0" borderId="0" xfId="3" applyNumberFormat="1" applyFont="1" applyFill="1"/>
    <xf numFmtId="167" fontId="3" fillId="0" borderId="0" xfId="3" applyNumberFormat="1" applyFont="1" applyFill="1"/>
    <xf numFmtId="164" fontId="7" fillId="0" borderId="0" xfId="3" applyNumberFormat="1" applyFont="1" applyFill="1"/>
    <xf numFmtId="168" fontId="7" fillId="0" borderId="0" xfId="4" applyNumberFormat="1" applyFont="1" applyFill="1"/>
    <xf numFmtId="169" fontId="3" fillId="0" borderId="0" xfId="4" applyNumberFormat="1" applyFont="1" applyFill="1"/>
    <xf numFmtId="10" fontId="3" fillId="0" borderId="1" xfId="3" applyNumberFormat="1" applyFont="1" applyBorder="1" applyAlignment="1">
      <alignment horizontal="center" wrapText="1"/>
    </xf>
    <xf numFmtId="165" fontId="3" fillId="3" borderId="1" xfId="3" applyNumberFormat="1" applyFont="1" applyFill="1" applyBorder="1" applyAlignment="1">
      <alignment horizontal="center" wrapText="1"/>
    </xf>
    <xf numFmtId="0" fontId="4" fillId="5" borderId="0" xfId="4" applyFont="1" applyFill="1" applyAlignment="1">
      <alignment horizontal="center" wrapText="1"/>
    </xf>
    <xf numFmtId="167" fontId="7" fillId="3" borderId="0" xfId="3" applyNumberFormat="1" applyFont="1" applyFill="1"/>
    <xf numFmtId="167" fontId="3" fillId="0" borderId="0" xfId="3" applyNumberFormat="1" applyFont="1" applyFill="1" applyAlignment="1">
      <alignment horizontal="right" wrapText="1"/>
    </xf>
    <xf numFmtId="170" fontId="7" fillId="0" borderId="0" xfId="2" applyNumberFormat="1" applyFont="1" applyFill="1"/>
    <xf numFmtId="170" fontId="3" fillId="0" borderId="0" xfId="2" applyNumberFormat="1" applyFont="1" applyFill="1"/>
    <xf numFmtId="167" fontId="3" fillId="2" borderId="2" xfId="3" applyNumberFormat="1" applyFont="1" applyFill="1" applyBorder="1"/>
    <xf numFmtId="164" fontId="3" fillId="4" borderId="2" xfId="3" applyNumberFormat="1" applyFont="1" applyFill="1" applyBorder="1"/>
    <xf numFmtId="167" fontId="3" fillId="3" borderId="2" xfId="3" applyNumberFormat="1" applyFont="1" applyFill="1" applyBorder="1"/>
    <xf numFmtId="167" fontId="3" fillId="0" borderId="2" xfId="3" applyNumberFormat="1" applyFont="1" applyBorder="1"/>
    <xf numFmtId="168" fontId="3" fillId="0" borderId="2" xfId="4" applyNumberFormat="1" applyFont="1" applyBorder="1"/>
    <xf numFmtId="169" fontId="3" fillId="5" borderId="2" xfId="4" applyNumberFormat="1" applyFont="1" applyFill="1" applyBorder="1"/>
    <xf numFmtId="166" fontId="3" fillId="0" borderId="2" xfId="1" applyNumberFormat="1" applyFont="1" applyFill="1" applyBorder="1" applyAlignment="1">
      <alignment horizontal="right"/>
    </xf>
    <xf numFmtId="170" fontId="3" fillId="0" borderId="2" xfId="2" applyNumberFormat="1" applyFont="1" applyFill="1" applyBorder="1"/>
  </cellXfs>
  <cellStyles count="5">
    <cellStyle name="Comma" xfId="1" builtinId="3"/>
    <cellStyle name="Currency" xfId="2" builtinId="4"/>
    <cellStyle name="Normal" xfId="0" builtinId="0"/>
    <cellStyle name="Normal 17" xfId="4"/>
    <cellStyle name="Normal_2008-09 BEF" xfId="3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zoomScaleNormal="100" workbookViewId="0">
      <pane ySplit="1" topLeftCell="A2" activePane="bottomLeft" state="frozen"/>
      <selection pane="bottomLeft" activeCell="E2" sqref="E2"/>
    </sheetView>
  </sheetViews>
  <sheetFormatPr defaultRowHeight="15" x14ac:dyDescent="0.25"/>
  <cols>
    <col min="1" max="1" width="19.85546875" style="15" customWidth="1"/>
    <col min="2" max="2" width="11.28515625" style="15" bestFit="1" customWidth="1"/>
    <col min="3" max="3" width="13.85546875" style="15" customWidth="1"/>
    <col min="4" max="4" width="14.5703125" style="15" customWidth="1"/>
    <col min="5" max="5" width="13.42578125" style="15" customWidth="1"/>
    <col min="6" max="6" width="12.5703125" style="15" bestFit="1" customWidth="1"/>
    <col min="7" max="7" width="11.28515625" style="15" customWidth="1"/>
    <col min="8" max="8" width="7.42578125" style="15" bestFit="1" customWidth="1"/>
    <col min="9" max="9" width="11.5703125" style="15" bestFit="1" customWidth="1"/>
    <col min="10" max="10" width="9.140625" style="15"/>
    <col min="11" max="11" width="10.42578125" style="15" customWidth="1"/>
    <col min="12" max="16384" width="9.140625" style="15"/>
  </cols>
  <sheetData>
    <row r="1" spans="1:11" customFormat="1" ht="60.75" x14ac:dyDescent="0.25">
      <c r="A1" s="1" t="s">
        <v>0</v>
      </c>
      <c r="B1" s="1" t="s">
        <v>1</v>
      </c>
      <c r="C1" s="13" t="s">
        <v>73</v>
      </c>
      <c r="D1" s="14" t="s">
        <v>74</v>
      </c>
      <c r="E1" s="12" t="s">
        <v>82</v>
      </c>
      <c r="F1" s="29" t="s">
        <v>79</v>
      </c>
      <c r="G1" s="13" t="s">
        <v>78</v>
      </c>
      <c r="H1" s="28" t="s">
        <v>76</v>
      </c>
      <c r="I1" s="30" t="s">
        <v>77</v>
      </c>
      <c r="J1" s="2" t="s">
        <v>2</v>
      </c>
      <c r="K1" s="3" t="s">
        <v>81</v>
      </c>
    </row>
    <row r="2" spans="1:11" customFormat="1" x14ac:dyDescent="0.25">
      <c r="A2" s="4" t="s">
        <v>3</v>
      </c>
      <c r="B2" s="4" t="s">
        <v>4</v>
      </c>
      <c r="C2" s="5">
        <v>26354705</v>
      </c>
      <c r="D2" s="6">
        <v>15354383.15</v>
      </c>
      <c r="E2" s="10">
        <v>10509381</v>
      </c>
      <c r="F2" s="31">
        <v>25863764.41</v>
      </c>
      <c r="G2" s="5">
        <v>490941</v>
      </c>
      <c r="H2" s="7">
        <v>1.9E-2</v>
      </c>
      <c r="I2" s="11">
        <f t="shared" ref="I2:I31" si="0">D2/F2</f>
        <v>0.59366389619847304</v>
      </c>
      <c r="J2" s="8">
        <v>4501.4380000000001</v>
      </c>
      <c r="K2" s="33">
        <f t="shared" ref="K2:K30" si="1">D2/J2</f>
        <v>3410.9951419968465</v>
      </c>
    </row>
    <row r="3" spans="1:11" customFormat="1" x14ac:dyDescent="0.25">
      <c r="A3" s="4" t="s">
        <v>5</v>
      </c>
      <c r="B3" s="4" t="s">
        <v>6</v>
      </c>
      <c r="C3" s="5">
        <v>6969443</v>
      </c>
      <c r="D3" s="6">
        <v>3095933.97</v>
      </c>
      <c r="E3" s="10">
        <v>3774520</v>
      </c>
      <c r="F3" s="31">
        <v>6870454.0800000001</v>
      </c>
      <c r="G3" s="5">
        <v>98989</v>
      </c>
      <c r="H3" s="7">
        <v>1.44E-2</v>
      </c>
      <c r="I3" s="11">
        <f t="shared" si="0"/>
        <v>0.45061562655841231</v>
      </c>
      <c r="J3" s="8">
        <v>1151.1410000000001</v>
      </c>
      <c r="K3" s="33">
        <f t="shared" si="1"/>
        <v>2689.4480954114224</v>
      </c>
    </row>
    <row r="4" spans="1:11" customFormat="1" x14ac:dyDescent="0.25">
      <c r="A4" s="4" t="s">
        <v>7</v>
      </c>
      <c r="B4" s="4" t="s">
        <v>6</v>
      </c>
      <c r="C4" s="5">
        <v>12084911</v>
      </c>
      <c r="D4" s="6">
        <v>5668381.2199999997</v>
      </c>
      <c r="E4" s="10">
        <v>6235289</v>
      </c>
      <c r="F4" s="31">
        <v>11903670.26</v>
      </c>
      <c r="G4" s="5">
        <v>181241</v>
      </c>
      <c r="H4" s="7">
        <v>1.52E-2</v>
      </c>
      <c r="I4" s="11">
        <f t="shared" si="0"/>
        <v>0.4761876880148056</v>
      </c>
      <c r="J4" s="8">
        <v>1954.78</v>
      </c>
      <c r="K4" s="33">
        <f t="shared" si="1"/>
        <v>2899.7540490489978</v>
      </c>
    </row>
    <row r="5" spans="1:11" customFormat="1" x14ac:dyDescent="0.25">
      <c r="A5" s="4" t="s">
        <v>8</v>
      </c>
      <c r="B5" s="4" t="s">
        <v>6</v>
      </c>
      <c r="C5" s="5">
        <v>14560749</v>
      </c>
      <c r="D5" s="6">
        <v>8542758.4000000004</v>
      </c>
      <c r="E5" s="10">
        <v>5744844</v>
      </c>
      <c r="F5" s="31">
        <v>14287601.92</v>
      </c>
      <c r="G5" s="5">
        <v>273147</v>
      </c>
      <c r="H5" s="7">
        <v>1.9099999999999999E-2</v>
      </c>
      <c r="I5" s="11">
        <f t="shared" si="0"/>
        <v>0.5979140829813937</v>
      </c>
      <c r="J5" s="8">
        <v>1993.5060000000001</v>
      </c>
      <c r="K5" s="33">
        <f t="shared" si="1"/>
        <v>4285.2935481508457</v>
      </c>
    </row>
    <row r="6" spans="1:11" customFormat="1" x14ac:dyDescent="0.25">
      <c r="A6" s="4" t="s">
        <v>9</v>
      </c>
      <c r="B6" s="4" t="s">
        <v>6</v>
      </c>
      <c r="C6" s="5">
        <v>14292212</v>
      </c>
      <c r="D6" s="6">
        <v>9267899.8399999999</v>
      </c>
      <c r="E6" s="10">
        <v>4727980</v>
      </c>
      <c r="F6" s="31">
        <v>13995879.68</v>
      </c>
      <c r="G6" s="5">
        <v>296332</v>
      </c>
      <c r="H6" s="7">
        <v>2.12E-2</v>
      </c>
      <c r="I6" s="11">
        <f t="shared" si="0"/>
        <v>0.66218773324007307</v>
      </c>
      <c r="J6" s="8">
        <v>1989.2329999999999</v>
      </c>
      <c r="K6" s="33">
        <f t="shared" si="1"/>
        <v>4659.0318177910785</v>
      </c>
    </row>
    <row r="7" spans="1:11" customFormat="1" x14ac:dyDescent="0.25">
      <c r="A7" s="4" t="s">
        <v>10</v>
      </c>
      <c r="B7" s="4" t="s">
        <v>6</v>
      </c>
      <c r="C7" s="5">
        <v>6796167</v>
      </c>
      <c r="D7" s="6">
        <v>2763839.05</v>
      </c>
      <c r="E7" s="10">
        <v>3943957</v>
      </c>
      <c r="F7" s="31">
        <v>6707795.6100000003</v>
      </c>
      <c r="G7" s="5">
        <v>88371</v>
      </c>
      <c r="H7" s="7">
        <v>1.32E-2</v>
      </c>
      <c r="I7" s="11">
        <f t="shared" si="0"/>
        <v>0.41203387978603001</v>
      </c>
      <c r="J7" s="8">
        <v>844.82500000000005</v>
      </c>
      <c r="K7" s="33">
        <f t="shared" si="1"/>
        <v>3271.4929719172605</v>
      </c>
    </row>
    <row r="8" spans="1:11" customFormat="1" x14ac:dyDescent="0.25">
      <c r="A8" s="4" t="s">
        <v>11</v>
      </c>
      <c r="B8" s="4" t="s">
        <v>12</v>
      </c>
      <c r="C8" s="5">
        <v>11502375</v>
      </c>
      <c r="D8" s="6">
        <v>5177336.49</v>
      </c>
      <c r="E8" s="10">
        <v>6159498</v>
      </c>
      <c r="F8" s="31">
        <v>11336834.779999999</v>
      </c>
      <c r="G8" s="5">
        <v>165540</v>
      </c>
      <c r="H8" s="7">
        <v>1.46E-2</v>
      </c>
      <c r="I8" s="11">
        <f t="shared" si="0"/>
        <v>0.45668271527901727</v>
      </c>
      <c r="J8" s="8">
        <v>1979.126</v>
      </c>
      <c r="K8" s="33">
        <f t="shared" si="1"/>
        <v>2615.9711357437577</v>
      </c>
    </row>
    <row r="9" spans="1:11" customFormat="1" x14ac:dyDescent="0.25">
      <c r="A9" s="4" t="s">
        <v>13</v>
      </c>
      <c r="B9" s="4" t="s">
        <v>12</v>
      </c>
      <c r="C9" s="5">
        <v>17256477</v>
      </c>
      <c r="D9" s="6">
        <v>12202271.970000001</v>
      </c>
      <c r="E9" s="10">
        <v>4664049</v>
      </c>
      <c r="F9" s="31">
        <v>16866320.640000001</v>
      </c>
      <c r="G9" s="5">
        <v>390156</v>
      </c>
      <c r="H9" s="7">
        <v>2.3099999999999999E-2</v>
      </c>
      <c r="I9" s="11">
        <f t="shared" si="0"/>
        <v>0.72346970216261708</v>
      </c>
      <c r="J9" s="8">
        <v>3641.3069999999998</v>
      </c>
      <c r="K9" s="33">
        <f t="shared" si="1"/>
        <v>3351.0692644152227</v>
      </c>
    </row>
    <row r="10" spans="1:11" customFormat="1" x14ac:dyDescent="0.25">
      <c r="A10" s="4" t="s">
        <v>14</v>
      </c>
      <c r="B10" s="4" t="s">
        <v>12</v>
      </c>
      <c r="C10" s="5">
        <v>19324966</v>
      </c>
      <c r="D10" s="6">
        <v>6517958.5099999998</v>
      </c>
      <c r="E10" s="10">
        <v>12598602</v>
      </c>
      <c r="F10" s="31">
        <v>19116560.620000001</v>
      </c>
      <c r="G10" s="5">
        <v>208405</v>
      </c>
      <c r="H10" s="7">
        <v>1.09E-2</v>
      </c>
      <c r="I10" s="11">
        <f t="shared" si="0"/>
        <v>0.34095874459659992</v>
      </c>
      <c r="J10" s="8">
        <v>2842.2910000000002</v>
      </c>
      <c r="K10" s="33">
        <f t="shared" si="1"/>
        <v>2293.2059067843506</v>
      </c>
    </row>
    <row r="11" spans="1:11" customFormat="1" x14ac:dyDescent="0.25">
      <c r="A11" s="4" t="s">
        <v>15</v>
      </c>
      <c r="B11" s="4" t="s">
        <v>16</v>
      </c>
      <c r="C11" s="5">
        <v>5233442</v>
      </c>
      <c r="D11" s="6">
        <v>1989571.76</v>
      </c>
      <c r="E11" s="10">
        <v>3180256</v>
      </c>
      <c r="F11" s="31">
        <v>5169827.4800000004</v>
      </c>
      <c r="G11" s="5">
        <v>63615</v>
      </c>
      <c r="H11" s="7">
        <v>1.23E-2</v>
      </c>
      <c r="I11" s="11">
        <f t="shared" si="0"/>
        <v>0.38484296965360243</v>
      </c>
      <c r="J11" s="8">
        <v>576.15099999999995</v>
      </c>
      <c r="K11" s="33">
        <f t="shared" si="1"/>
        <v>3453.2123696739227</v>
      </c>
    </row>
    <row r="12" spans="1:11" customFormat="1" x14ac:dyDescent="0.25">
      <c r="A12" s="4" t="s">
        <v>17</v>
      </c>
      <c r="B12" s="4" t="s">
        <v>16</v>
      </c>
      <c r="C12" s="5">
        <v>5284606</v>
      </c>
      <c r="D12" s="6">
        <v>2808801.1</v>
      </c>
      <c r="E12" s="10">
        <v>2385996</v>
      </c>
      <c r="F12" s="31">
        <v>5194797.0599999996</v>
      </c>
      <c r="G12" s="5">
        <v>89809</v>
      </c>
      <c r="H12" s="7">
        <v>1.7299999999999999E-2</v>
      </c>
      <c r="I12" s="11">
        <f t="shared" si="0"/>
        <v>0.54069505845142685</v>
      </c>
      <c r="J12" s="8">
        <v>804.72699999999998</v>
      </c>
      <c r="K12" s="33">
        <f t="shared" si="1"/>
        <v>3490.3776063186647</v>
      </c>
    </row>
    <row r="13" spans="1:11" customFormat="1" x14ac:dyDescent="0.25">
      <c r="A13" s="4" t="s">
        <v>18</v>
      </c>
      <c r="B13" s="4" t="s">
        <v>16</v>
      </c>
      <c r="C13" s="5">
        <v>6873151</v>
      </c>
      <c r="D13" s="6">
        <v>3953966.71</v>
      </c>
      <c r="E13" s="10">
        <v>2792760</v>
      </c>
      <c r="F13" s="31">
        <v>6746726.6699999999</v>
      </c>
      <c r="G13" s="5">
        <v>126424</v>
      </c>
      <c r="H13" s="7">
        <v>1.8700000000000001E-2</v>
      </c>
      <c r="I13" s="11">
        <f t="shared" si="0"/>
        <v>0.58605704712801121</v>
      </c>
      <c r="J13" s="8">
        <v>2031.5719999999999</v>
      </c>
      <c r="K13" s="33">
        <f t="shared" si="1"/>
        <v>1946.2596993855007</v>
      </c>
    </row>
    <row r="14" spans="1:11" customFormat="1" x14ac:dyDescent="0.25">
      <c r="A14" s="4" t="s">
        <v>19</v>
      </c>
      <c r="B14" s="4" t="s">
        <v>20</v>
      </c>
      <c r="C14" s="5">
        <v>13927357</v>
      </c>
      <c r="D14" s="6">
        <v>10632631.810000001</v>
      </c>
      <c r="E14" s="10">
        <v>2954757</v>
      </c>
      <c r="F14" s="31">
        <v>13587389.07</v>
      </c>
      <c r="G14" s="5">
        <v>339968</v>
      </c>
      <c r="H14" s="7">
        <v>2.5000000000000001E-2</v>
      </c>
      <c r="I14" s="11">
        <f t="shared" si="0"/>
        <v>0.78253678872537069</v>
      </c>
      <c r="J14" s="8">
        <v>2551.4459999999999</v>
      </c>
      <c r="K14" s="33">
        <f t="shared" si="1"/>
        <v>4167.2964311218038</v>
      </c>
    </row>
    <row r="15" spans="1:11" customFormat="1" x14ac:dyDescent="0.25">
      <c r="A15" s="4" t="s">
        <v>21</v>
      </c>
      <c r="B15" s="4" t="s">
        <v>20</v>
      </c>
      <c r="C15" s="5">
        <v>8642707</v>
      </c>
      <c r="D15" s="6">
        <v>5230952.38</v>
      </c>
      <c r="E15" s="10">
        <v>3244500</v>
      </c>
      <c r="F15" s="31">
        <v>8475452.0999999996</v>
      </c>
      <c r="G15" s="5">
        <v>167255</v>
      </c>
      <c r="H15" s="7">
        <v>1.9699999999999999E-2</v>
      </c>
      <c r="I15" s="11">
        <f t="shared" si="0"/>
        <v>0.61718859575644347</v>
      </c>
      <c r="J15" s="8">
        <v>1110.8979999999999</v>
      </c>
      <c r="K15" s="33">
        <f t="shared" si="1"/>
        <v>4708.7602822221306</v>
      </c>
    </row>
    <row r="16" spans="1:11" customFormat="1" x14ac:dyDescent="0.25">
      <c r="A16" s="4" t="s">
        <v>22</v>
      </c>
      <c r="B16" s="4" t="s">
        <v>20</v>
      </c>
      <c r="C16" s="5">
        <v>5805788</v>
      </c>
      <c r="D16" s="6">
        <v>2645127.6</v>
      </c>
      <c r="E16" s="10">
        <v>3076085</v>
      </c>
      <c r="F16" s="31">
        <v>5721212.9900000002</v>
      </c>
      <c r="G16" s="5">
        <v>84575</v>
      </c>
      <c r="H16" s="7">
        <v>1.4800000000000001E-2</v>
      </c>
      <c r="I16" s="11">
        <f t="shared" si="0"/>
        <v>0.46233685140255548</v>
      </c>
      <c r="J16" s="8">
        <v>619.03700000000003</v>
      </c>
      <c r="K16" s="33">
        <f t="shared" si="1"/>
        <v>4272.9717286688838</v>
      </c>
    </row>
    <row r="17" spans="1:11" customFormat="1" x14ac:dyDescent="0.25">
      <c r="A17" s="4" t="s">
        <v>23</v>
      </c>
      <c r="B17" s="4" t="s">
        <v>20</v>
      </c>
      <c r="C17" s="5">
        <v>7542022</v>
      </c>
      <c r="D17" s="6">
        <v>3959622.79</v>
      </c>
      <c r="E17" s="10">
        <v>3455794</v>
      </c>
      <c r="F17" s="31">
        <v>7415416.6500000004</v>
      </c>
      <c r="G17" s="5">
        <v>126605</v>
      </c>
      <c r="H17" s="7">
        <v>1.7100000000000001E-2</v>
      </c>
      <c r="I17" s="11">
        <f t="shared" si="0"/>
        <v>0.53397172092818279</v>
      </c>
      <c r="J17" s="8">
        <v>900.82100000000003</v>
      </c>
      <c r="K17" s="33">
        <f t="shared" si="1"/>
        <v>4395.5711401044155</v>
      </c>
    </row>
    <row r="18" spans="1:11" customFormat="1" x14ac:dyDescent="0.25">
      <c r="A18" s="4" t="s">
        <v>24</v>
      </c>
      <c r="B18" s="4" t="s">
        <v>20</v>
      </c>
      <c r="C18" s="5">
        <v>6749765</v>
      </c>
      <c r="D18" s="6">
        <v>3849133.15</v>
      </c>
      <c r="E18" s="10">
        <v>2777560</v>
      </c>
      <c r="F18" s="31">
        <v>6626693.6299999999</v>
      </c>
      <c r="G18" s="5">
        <v>123071</v>
      </c>
      <c r="H18" s="7">
        <v>1.8599999999999998E-2</v>
      </c>
      <c r="I18" s="11">
        <f t="shared" si="0"/>
        <v>0.58085273967916939</v>
      </c>
      <c r="J18" s="8">
        <v>775.798</v>
      </c>
      <c r="K18" s="33">
        <f t="shared" si="1"/>
        <v>4961.5146597439025</v>
      </c>
    </row>
    <row r="19" spans="1:11" customFormat="1" x14ac:dyDescent="0.25">
      <c r="A19" s="4" t="s">
        <v>25</v>
      </c>
      <c r="B19" s="4" t="s">
        <v>26</v>
      </c>
      <c r="C19" s="5">
        <v>13610283</v>
      </c>
      <c r="D19" s="6">
        <v>7854006.7400000002</v>
      </c>
      <c r="E19" s="10">
        <v>5505152</v>
      </c>
      <c r="F19" s="31">
        <v>13359158.960000001</v>
      </c>
      <c r="G19" s="5">
        <v>251124</v>
      </c>
      <c r="H19" s="7">
        <v>1.8800000000000001E-2</v>
      </c>
      <c r="I19" s="11">
        <f t="shared" si="0"/>
        <v>0.58791176626586072</v>
      </c>
      <c r="J19" s="8">
        <v>2013.12</v>
      </c>
      <c r="K19" s="33">
        <f t="shared" si="1"/>
        <v>3901.4101196153238</v>
      </c>
    </row>
    <row r="20" spans="1:11" customFormat="1" x14ac:dyDescent="0.25">
      <c r="A20" s="4" t="s">
        <v>27</v>
      </c>
      <c r="B20" s="4" t="s">
        <v>26</v>
      </c>
      <c r="C20" s="5">
        <v>3393105</v>
      </c>
      <c r="D20" s="6">
        <v>2976704.52</v>
      </c>
      <c r="E20" s="10">
        <v>321223</v>
      </c>
      <c r="F20" s="31">
        <v>3297927.58</v>
      </c>
      <c r="G20" s="5">
        <v>95177</v>
      </c>
      <c r="H20" s="7">
        <v>2.8899999999999999E-2</v>
      </c>
      <c r="I20" s="11">
        <f t="shared" si="0"/>
        <v>0.90259851006188563</v>
      </c>
      <c r="J20" s="8">
        <v>1765.6869999999999</v>
      </c>
      <c r="K20" s="33">
        <f t="shared" si="1"/>
        <v>1685.8619449540038</v>
      </c>
    </row>
    <row r="21" spans="1:11" customFormat="1" x14ac:dyDescent="0.25">
      <c r="A21" s="4" t="s">
        <v>28</v>
      </c>
      <c r="B21" s="4" t="s">
        <v>26</v>
      </c>
      <c r="C21" s="5">
        <v>7304668</v>
      </c>
      <c r="D21" s="6">
        <v>5441849.4699999997</v>
      </c>
      <c r="E21" s="10">
        <v>1688821</v>
      </c>
      <c r="F21" s="31">
        <v>7130670.8499999996</v>
      </c>
      <c r="G21" s="5">
        <v>173997</v>
      </c>
      <c r="H21" s="7">
        <v>2.4400000000000002E-2</v>
      </c>
      <c r="I21" s="11">
        <f t="shared" si="0"/>
        <v>0.76316094017998326</v>
      </c>
      <c r="J21" s="8">
        <v>2157.4279999999999</v>
      </c>
      <c r="K21" s="33">
        <f t="shared" si="1"/>
        <v>2522.3782531792485</v>
      </c>
    </row>
    <row r="22" spans="1:11" customFormat="1" x14ac:dyDescent="0.25">
      <c r="A22" s="4" t="s">
        <v>29</v>
      </c>
      <c r="B22" s="4" t="s">
        <v>26</v>
      </c>
      <c r="C22" s="5">
        <v>10843688</v>
      </c>
      <c r="D22" s="6">
        <v>3535227.6</v>
      </c>
      <c r="E22" s="10">
        <v>7195425</v>
      </c>
      <c r="F22" s="31">
        <v>10730652.57</v>
      </c>
      <c r="G22" s="5">
        <v>113035</v>
      </c>
      <c r="H22" s="7">
        <v>1.0500000000000001E-2</v>
      </c>
      <c r="I22" s="11">
        <f t="shared" si="0"/>
        <v>0.32945131500050046</v>
      </c>
      <c r="J22" s="8">
        <v>2127.2089999999998</v>
      </c>
      <c r="K22" s="33">
        <f t="shared" si="1"/>
        <v>1661.9089144508134</v>
      </c>
    </row>
    <row r="23" spans="1:11" customFormat="1" x14ac:dyDescent="0.25">
      <c r="A23" s="4" t="s">
        <v>30</v>
      </c>
      <c r="B23" s="4" t="s">
        <v>26</v>
      </c>
      <c r="C23" s="5">
        <v>9343983</v>
      </c>
      <c r="D23" s="6">
        <v>7802835.3499999996</v>
      </c>
      <c r="E23" s="10">
        <v>1291660</v>
      </c>
      <c r="F23" s="31">
        <v>9094494.9399999995</v>
      </c>
      <c r="G23" s="5">
        <v>249488</v>
      </c>
      <c r="H23" s="7">
        <v>2.7400000000000001E-2</v>
      </c>
      <c r="I23" s="11">
        <f t="shared" si="0"/>
        <v>0.85797346652875262</v>
      </c>
      <c r="J23" s="8">
        <v>1665.972</v>
      </c>
      <c r="K23" s="33">
        <f t="shared" si="1"/>
        <v>4683.65335671908</v>
      </c>
    </row>
    <row r="24" spans="1:11" customFormat="1" x14ac:dyDescent="0.25">
      <c r="A24" s="4" t="s">
        <v>31</v>
      </c>
      <c r="B24" s="4" t="s">
        <v>26</v>
      </c>
      <c r="C24" s="5">
        <v>9192077</v>
      </c>
      <c r="D24" s="6">
        <v>5024461.5599999996</v>
      </c>
      <c r="E24" s="10">
        <v>4006963</v>
      </c>
      <c r="F24" s="31">
        <v>9031424.6699999999</v>
      </c>
      <c r="G24" s="5">
        <v>160652</v>
      </c>
      <c r="H24" s="7">
        <v>1.78E-2</v>
      </c>
      <c r="I24" s="11">
        <f t="shared" si="0"/>
        <v>0.55633100464093221</v>
      </c>
      <c r="J24" s="8">
        <v>2152.5540000000001</v>
      </c>
      <c r="K24" s="33">
        <f t="shared" si="1"/>
        <v>2334.1860691996576</v>
      </c>
    </row>
    <row r="25" spans="1:11" customFormat="1" x14ac:dyDescent="0.25">
      <c r="A25" s="4" t="s">
        <v>32</v>
      </c>
      <c r="B25" s="4" t="s">
        <v>26</v>
      </c>
      <c r="C25" s="5">
        <v>8923956</v>
      </c>
      <c r="D25" s="6">
        <v>5587664.2300000004</v>
      </c>
      <c r="E25" s="10">
        <v>3157632</v>
      </c>
      <c r="F25" s="31">
        <v>8745296.3399999999</v>
      </c>
      <c r="G25" s="5">
        <v>178660</v>
      </c>
      <c r="H25" s="7">
        <v>2.0400000000000001E-2</v>
      </c>
      <c r="I25" s="11">
        <f t="shared" si="0"/>
        <v>0.63893366362471382</v>
      </c>
      <c r="J25" s="8">
        <v>1248.0640000000001</v>
      </c>
      <c r="K25" s="33">
        <f t="shared" si="1"/>
        <v>4477.0654629890778</v>
      </c>
    </row>
    <row r="26" spans="1:11" customFormat="1" x14ac:dyDescent="0.25">
      <c r="A26" s="4" t="s">
        <v>33</v>
      </c>
      <c r="B26" s="4" t="s">
        <v>26</v>
      </c>
      <c r="C26" s="5">
        <v>15339293</v>
      </c>
      <c r="D26" s="6">
        <v>13832056.960000001</v>
      </c>
      <c r="E26" s="10">
        <v>1064970</v>
      </c>
      <c r="F26" s="31">
        <v>14897026.67</v>
      </c>
      <c r="G26" s="5">
        <v>442266</v>
      </c>
      <c r="H26" s="7">
        <v>2.9700000000000001E-2</v>
      </c>
      <c r="I26" s="11">
        <f t="shared" si="0"/>
        <v>0.92851125707221416</v>
      </c>
      <c r="J26" s="8">
        <v>6555.69</v>
      </c>
      <c r="K26" s="33">
        <f t="shared" si="1"/>
        <v>2109.9315190315592</v>
      </c>
    </row>
    <row r="27" spans="1:11" customFormat="1" x14ac:dyDescent="0.25">
      <c r="A27" s="4" t="s">
        <v>34</v>
      </c>
      <c r="B27" s="4" t="s">
        <v>26</v>
      </c>
      <c r="C27" s="5">
        <v>9034531</v>
      </c>
      <c r="D27" s="6">
        <v>4967124.91</v>
      </c>
      <c r="E27" s="10">
        <v>3908587</v>
      </c>
      <c r="F27" s="31">
        <v>8875711.9900000002</v>
      </c>
      <c r="G27" s="5">
        <v>158819</v>
      </c>
      <c r="H27" s="7">
        <v>1.7899999999999999E-2</v>
      </c>
      <c r="I27" s="11">
        <f t="shared" si="0"/>
        <v>0.55963115022167365</v>
      </c>
      <c r="J27" s="8">
        <v>1692.385</v>
      </c>
      <c r="K27" s="33">
        <f t="shared" si="1"/>
        <v>2934.9851895402053</v>
      </c>
    </row>
    <row r="28" spans="1:11" customFormat="1" x14ac:dyDescent="0.25">
      <c r="A28" s="4" t="s">
        <v>35</v>
      </c>
      <c r="B28" s="4" t="s">
        <v>26</v>
      </c>
      <c r="C28" s="5">
        <v>9392015</v>
      </c>
      <c r="D28" s="6">
        <v>3975367.66</v>
      </c>
      <c r="E28" s="10">
        <v>5289539</v>
      </c>
      <c r="F28" s="31">
        <v>9264906.7799999993</v>
      </c>
      <c r="G28" s="5">
        <v>127108</v>
      </c>
      <c r="H28" s="7">
        <v>1.37E-2</v>
      </c>
      <c r="I28" s="11">
        <f t="shared" si="0"/>
        <v>0.42907799877507247</v>
      </c>
      <c r="J28" s="8">
        <v>1394.9459999999999</v>
      </c>
      <c r="K28" s="33">
        <f t="shared" si="1"/>
        <v>2849.8362373884011</v>
      </c>
    </row>
    <row r="29" spans="1:11" customFormat="1" x14ac:dyDescent="0.25">
      <c r="A29" s="4" t="s">
        <v>36</v>
      </c>
      <c r="B29" s="4" t="s">
        <v>26</v>
      </c>
      <c r="C29" s="5">
        <v>9710346</v>
      </c>
      <c r="D29" s="6">
        <v>4426169.62</v>
      </c>
      <c r="E29" s="10">
        <v>5142654</v>
      </c>
      <c r="F29" s="31">
        <v>9568823.6799999997</v>
      </c>
      <c r="G29" s="5">
        <v>141522</v>
      </c>
      <c r="H29" s="7">
        <v>1.4800000000000001E-2</v>
      </c>
      <c r="I29" s="11">
        <f t="shared" si="0"/>
        <v>0.4625615193695366</v>
      </c>
      <c r="J29" s="8">
        <v>1100.31</v>
      </c>
      <c r="K29" s="33">
        <f t="shared" si="1"/>
        <v>4022.6569057810984</v>
      </c>
    </row>
    <row r="30" spans="1:11" customFormat="1" x14ac:dyDescent="0.25">
      <c r="A30" s="4" t="s">
        <v>37</v>
      </c>
      <c r="B30" s="4" t="s">
        <v>26</v>
      </c>
      <c r="C30" s="5">
        <v>6999068</v>
      </c>
      <c r="D30" s="6">
        <v>3559066.43</v>
      </c>
      <c r="E30" s="10">
        <v>3326204</v>
      </c>
      <c r="F30" s="31">
        <v>6885270.29</v>
      </c>
      <c r="G30" s="5">
        <v>113798</v>
      </c>
      <c r="H30" s="7">
        <v>1.6500000000000001E-2</v>
      </c>
      <c r="I30" s="11">
        <f t="shared" si="0"/>
        <v>0.51691019816158879</v>
      </c>
      <c r="J30" s="8">
        <v>1363.9069999999999</v>
      </c>
      <c r="K30" s="33">
        <f t="shared" si="1"/>
        <v>2609.4641570136382</v>
      </c>
    </row>
    <row r="31" spans="1:11" customFormat="1" x14ac:dyDescent="0.25">
      <c r="A31" s="4"/>
      <c r="B31" s="4"/>
      <c r="C31" s="5"/>
      <c r="D31" s="35">
        <f>SUM(D2:D30)</f>
        <v>172643104.94999996</v>
      </c>
      <c r="E31" s="36">
        <f>SUM(E2:E30)</f>
        <v>124124658</v>
      </c>
      <c r="F31" s="37">
        <f>SUM(F2:F30)</f>
        <v>296767762.96999997</v>
      </c>
      <c r="G31" s="38"/>
      <c r="H31" s="39"/>
      <c r="I31" s="40">
        <f t="shared" si="0"/>
        <v>0.58174480685576457</v>
      </c>
      <c r="J31" s="41" t="s">
        <v>80</v>
      </c>
      <c r="K31" s="42">
        <f>AVERAGE(K2:K30)</f>
        <v>3333.2953095986595</v>
      </c>
    </row>
    <row r="32" spans="1:11" x14ac:dyDescent="0.25">
      <c r="A32" s="22"/>
      <c r="B32" s="22"/>
      <c r="C32" s="23"/>
      <c r="D32" s="24"/>
      <c r="E32" s="25"/>
      <c r="F32" s="24"/>
      <c r="G32" s="23"/>
      <c r="H32" s="26"/>
      <c r="I32" s="27"/>
      <c r="J32" s="9"/>
      <c r="K32" s="34"/>
    </row>
    <row r="33" spans="1:11" x14ac:dyDescent="0.25">
      <c r="A33" s="17"/>
      <c r="B33" s="17"/>
      <c r="C33" s="18"/>
      <c r="D33" s="19"/>
      <c r="E33" s="19"/>
      <c r="F33" s="32"/>
      <c r="G33" s="18"/>
      <c r="H33" s="20" t="s">
        <v>75</v>
      </c>
      <c r="I33" s="21"/>
      <c r="J33" s="8"/>
      <c r="K33" s="33"/>
    </row>
    <row r="34" spans="1:11" customFormat="1" x14ac:dyDescent="0.25">
      <c r="A34" s="4" t="s">
        <v>45</v>
      </c>
      <c r="B34" s="4" t="s">
        <v>46</v>
      </c>
      <c r="C34" s="5">
        <v>16259309</v>
      </c>
      <c r="D34" s="6">
        <v>15755541.25</v>
      </c>
      <c r="E34" s="10">
        <v>0</v>
      </c>
      <c r="F34" s="31">
        <v>10106623.140000001</v>
      </c>
      <c r="G34" s="5">
        <v>6152686</v>
      </c>
      <c r="H34" s="7">
        <v>0.60880000000000001</v>
      </c>
      <c r="I34" s="11">
        <f>D34/F34</f>
        <v>1.5589322993199091</v>
      </c>
      <c r="J34" s="8">
        <v>1790.204</v>
      </c>
      <c r="K34" s="33">
        <f>D34/J34</f>
        <v>8800.9753357717891</v>
      </c>
    </row>
    <row r="35" spans="1:11" customFormat="1" x14ac:dyDescent="0.25">
      <c r="A35" s="4" t="s">
        <v>47</v>
      </c>
      <c r="B35" s="4" t="s">
        <v>46</v>
      </c>
      <c r="C35" s="5">
        <v>11462192</v>
      </c>
      <c r="D35" s="6">
        <v>11107054.390000001</v>
      </c>
      <c r="E35" s="10">
        <v>0</v>
      </c>
      <c r="F35" s="31">
        <v>7269780.4000000004</v>
      </c>
      <c r="G35" s="5">
        <v>4192412</v>
      </c>
      <c r="H35" s="7">
        <v>0.57669999999999999</v>
      </c>
      <c r="I35" s="11">
        <f>D35/F35</f>
        <v>1.5278390513694196</v>
      </c>
      <c r="J35" s="8">
        <v>1810.3050000000001</v>
      </c>
      <c r="K35" s="33">
        <f t="shared" ref="K35:K54" si="2">D35/J35</f>
        <v>6135.4602622210068</v>
      </c>
    </row>
    <row r="36" spans="1:11" customFormat="1" x14ac:dyDescent="0.25">
      <c r="A36" s="4" t="s">
        <v>38</v>
      </c>
      <c r="B36" s="4" t="s">
        <v>39</v>
      </c>
      <c r="C36" s="5">
        <v>13501404</v>
      </c>
      <c r="D36" s="6">
        <v>13083085.51</v>
      </c>
      <c r="E36" s="10">
        <v>0</v>
      </c>
      <c r="F36" s="31">
        <v>7407624.2400000002</v>
      </c>
      <c r="G36" s="5">
        <v>6093780</v>
      </c>
      <c r="H36" s="7">
        <v>0.8226</v>
      </c>
      <c r="I36" s="11">
        <f t="shared" ref="I36:I55" si="3">D36/F36</f>
        <v>1.7661648439662214</v>
      </c>
      <c r="J36" s="8">
        <v>1464.4259999999999</v>
      </c>
      <c r="K36" s="33">
        <f t="shared" si="2"/>
        <v>8933.9341899146839</v>
      </c>
    </row>
    <row r="37" spans="1:11" customFormat="1" x14ac:dyDescent="0.25">
      <c r="A37" s="4" t="s">
        <v>40</v>
      </c>
      <c r="B37" s="4" t="s">
        <v>41</v>
      </c>
      <c r="C37" s="5">
        <v>12963209</v>
      </c>
      <c r="D37" s="6">
        <v>12561564.98</v>
      </c>
      <c r="E37" s="10">
        <v>0</v>
      </c>
      <c r="F37" s="31">
        <v>6757714.3300000001</v>
      </c>
      <c r="G37" s="5">
        <v>6205495</v>
      </c>
      <c r="H37" s="7">
        <v>0.91830000000000001</v>
      </c>
      <c r="I37" s="11">
        <f t="shared" si="3"/>
        <v>1.8588481795145668</v>
      </c>
      <c r="J37" s="8">
        <v>3275.913</v>
      </c>
      <c r="K37" s="33">
        <f t="shared" si="2"/>
        <v>3834.5233771470735</v>
      </c>
    </row>
    <row r="38" spans="1:11" customFormat="1" x14ac:dyDescent="0.25">
      <c r="A38" s="4" t="s">
        <v>42</v>
      </c>
      <c r="B38" s="4" t="s">
        <v>41</v>
      </c>
      <c r="C38" s="5">
        <v>120527625</v>
      </c>
      <c r="D38" s="6">
        <v>116793274.98999999</v>
      </c>
      <c r="E38" s="10">
        <v>0</v>
      </c>
      <c r="F38" s="31">
        <v>70203199.840000004</v>
      </c>
      <c r="G38" s="5">
        <v>50324425</v>
      </c>
      <c r="H38" s="7">
        <v>0.71679999999999999</v>
      </c>
      <c r="I38" s="11">
        <f t="shared" si="3"/>
        <v>1.6636460340295507</v>
      </c>
      <c r="J38" s="8">
        <v>8182.53</v>
      </c>
      <c r="K38" s="33">
        <f t="shared" si="2"/>
        <v>14273.491816100888</v>
      </c>
    </row>
    <row r="39" spans="1:11" customFormat="1" x14ac:dyDescent="0.25">
      <c r="A39" s="4" t="s">
        <v>43</v>
      </c>
      <c r="B39" s="4" t="s">
        <v>41</v>
      </c>
      <c r="C39" s="5">
        <v>11483899</v>
      </c>
      <c r="D39" s="6">
        <v>11128089.43</v>
      </c>
      <c r="E39" s="10">
        <v>0</v>
      </c>
      <c r="F39" s="31">
        <v>2842245.82</v>
      </c>
      <c r="G39" s="5">
        <v>8641653</v>
      </c>
      <c r="H39" s="7">
        <v>3.0404</v>
      </c>
      <c r="I39" s="11">
        <f t="shared" si="3"/>
        <v>3.9152452443399146</v>
      </c>
      <c r="J39" s="8">
        <v>3193.9470000000001</v>
      </c>
      <c r="K39" s="33">
        <f t="shared" si="2"/>
        <v>3484.1183745378366</v>
      </c>
    </row>
    <row r="40" spans="1:11" customFormat="1" x14ac:dyDescent="0.25">
      <c r="A40" s="4" t="s">
        <v>44</v>
      </c>
      <c r="B40" s="4" t="s">
        <v>41</v>
      </c>
      <c r="C40" s="5">
        <v>10349384</v>
      </c>
      <c r="D40" s="6">
        <v>10028725.68</v>
      </c>
      <c r="E40" s="10">
        <v>0</v>
      </c>
      <c r="F40" s="31">
        <v>3615518.29</v>
      </c>
      <c r="G40" s="5">
        <v>6733866</v>
      </c>
      <c r="H40" s="7">
        <v>1.8625</v>
      </c>
      <c r="I40" s="11">
        <f t="shared" si="3"/>
        <v>2.7738002896398015</v>
      </c>
      <c r="J40" s="8">
        <v>2051.038</v>
      </c>
      <c r="K40" s="33">
        <f t="shared" si="2"/>
        <v>4889.5855074357469</v>
      </c>
    </row>
    <row r="41" spans="1:11" customFormat="1" x14ac:dyDescent="0.25">
      <c r="A41" s="4" t="s">
        <v>48</v>
      </c>
      <c r="B41" s="4" t="s">
        <v>49</v>
      </c>
      <c r="C41" s="5">
        <v>239694224</v>
      </c>
      <c r="D41" s="6">
        <v>232267692.59999999</v>
      </c>
      <c r="E41" s="10">
        <v>0</v>
      </c>
      <c r="F41" s="31">
        <v>145029578.71000001</v>
      </c>
      <c r="G41" s="5">
        <v>94664645</v>
      </c>
      <c r="H41" s="7">
        <v>0.65269999999999995</v>
      </c>
      <c r="I41" s="11">
        <f t="shared" si="3"/>
        <v>1.601519460140201</v>
      </c>
      <c r="J41" s="8">
        <v>18871.16</v>
      </c>
      <c r="K41" s="33">
        <f t="shared" si="2"/>
        <v>12308.077118735679</v>
      </c>
    </row>
    <row r="42" spans="1:11" customFormat="1" x14ac:dyDescent="0.25">
      <c r="A42" s="4" t="s">
        <v>50</v>
      </c>
      <c r="B42" s="4" t="s">
        <v>51</v>
      </c>
      <c r="C42" s="5">
        <v>86820342</v>
      </c>
      <c r="D42" s="6">
        <v>84130356.840000004</v>
      </c>
      <c r="E42" s="10">
        <v>0</v>
      </c>
      <c r="F42" s="31">
        <v>53792273.049999997</v>
      </c>
      <c r="G42" s="5">
        <v>33028069</v>
      </c>
      <c r="H42" s="7">
        <v>0.61399999999999999</v>
      </c>
      <c r="I42" s="11">
        <f t="shared" si="3"/>
        <v>1.5639859048492097</v>
      </c>
      <c r="J42" s="8">
        <v>7804.3519999999999</v>
      </c>
      <c r="K42" s="33">
        <f t="shared" si="2"/>
        <v>10779.928537308415</v>
      </c>
    </row>
    <row r="43" spans="1:11" customFormat="1" x14ac:dyDescent="0.25">
      <c r="A43" s="4" t="s">
        <v>52</v>
      </c>
      <c r="B43" s="4" t="s">
        <v>53</v>
      </c>
      <c r="C43" s="5">
        <v>9931478</v>
      </c>
      <c r="D43" s="6">
        <v>9623767.4600000009</v>
      </c>
      <c r="E43" s="10">
        <v>0</v>
      </c>
      <c r="F43" s="31">
        <v>5359012.34</v>
      </c>
      <c r="G43" s="5">
        <v>4572466</v>
      </c>
      <c r="H43" s="7">
        <v>0.85319999999999996</v>
      </c>
      <c r="I43" s="11">
        <f t="shared" si="3"/>
        <v>1.7958099085101193</v>
      </c>
      <c r="J43" s="8">
        <v>1614.9280000000001</v>
      </c>
      <c r="K43" s="33">
        <f t="shared" si="2"/>
        <v>5959.2548150753473</v>
      </c>
    </row>
    <row r="44" spans="1:11" customFormat="1" x14ac:dyDescent="0.25">
      <c r="A44" s="4" t="s">
        <v>54</v>
      </c>
      <c r="B44" s="4" t="s">
        <v>53</v>
      </c>
      <c r="C44" s="5">
        <v>85004438</v>
      </c>
      <c r="D44" s="6">
        <v>82370715.769999996</v>
      </c>
      <c r="E44" s="10">
        <v>0</v>
      </c>
      <c r="F44" s="31">
        <v>45796859.579999998</v>
      </c>
      <c r="G44" s="5">
        <v>39207578</v>
      </c>
      <c r="H44" s="7">
        <v>0.85609999999999997</v>
      </c>
      <c r="I44" s="11">
        <f t="shared" si="3"/>
        <v>1.7986105712360287</v>
      </c>
      <c r="J44" s="8">
        <v>10520.092000000001</v>
      </c>
      <c r="K44" s="33">
        <f t="shared" si="2"/>
        <v>7829.8474737673387</v>
      </c>
    </row>
    <row r="45" spans="1:11" customFormat="1" x14ac:dyDescent="0.25">
      <c r="A45" s="4" t="s">
        <v>55</v>
      </c>
      <c r="B45" s="4" t="s">
        <v>56</v>
      </c>
      <c r="C45" s="5">
        <v>59140094</v>
      </c>
      <c r="D45" s="6">
        <v>57307735.060000002</v>
      </c>
      <c r="E45" s="10">
        <v>0</v>
      </c>
      <c r="F45" s="31">
        <v>30362285.07</v>
      </c>
      <c r="G45" s="5">
        <v>28777809</v>
      </c>
      <c r="H45" s="7">
        <v>0.94779999999999998</v>
      </c>
      <c r="I45" s="11">
        <f t="shared" si="3"/>
        <v>1.8874644951088986</v>
      </c>
      <c r="J45" s="8">
        <v>7944.4790000000003</v>
      </c>
      <c r="K45" s="33">
        <f t="shared" si="2"/>
        <v>7213.5296801716013</v>
      </c>
    </row>
    <row r="46" spans="1:11" customFormat="1" x14ac:dyDescent="0.25">
      <c r="A46" s="4" t="s">
        <v>57</v>
      </c>
      <c r="B46" s="4" t="s">
        <v>58</v>
      </c>
      <c r="C46" s="5">
        <v>8886735</v>
      </c>
      <c r="D46" s="6">
        <v>8611393.9700000007</v>
      </c>
      <c r="E46" s="10">
        <v>0</v>
      </c>
      <c r="F46" s="31">
        <v>3851971.96</v>
      </c>
      <c r="G46" s="5">
        <v>5034763</v>
      </c>
      <c r="H46" s="7">
        <v>1.3070999999999999</v>
      </c>
      <c r="I46" s="11">
        <f t="shared" si="3"/>
        <v>2.235580647892359</v>
      </c>
      <c r="J46" s="8">
        <v>2252.5500000000002</v>
      </c>
      <c r="K46" s="33">
        <f t="shared" si="2"/>
        <v>3822.9535282235688</v>
      </c>
    </row>
    <row r="47" spans="1:11" customFormat="1" x14ac:dyDescent="0.25">
      <c r="A47" s="4" t="s">
        <v>59</v>
      </c>
      <c r="B47" s="4" t="s">
        <v>60</v>
      </c>
      <c r="C47" s="5">
        <v>37352359</v>
      </c>
      <c r="D47" s="6">
        <v>36195057.609999999</v>
      </c>
      <c r="E47" s="10">
        <v>0</v>
      </c>
      <c r="F47" s="31">
        <v>16802125.280000001</v>
      </c>
      <c r="G47" s="5">
        <v>20550234</v>
      </c>
      <c r="H47" s="7">
        <v>1.2231000000000001</v>
      </c>
      <c r="I47" s="11">
        <f t="shared" si="3"/>
        <v>2.154195198930215</v>
      </c>
      <c r="J47" s="8">
        <v>7017.009</v>
      </c>
      <c r="K47" s="33">
        <f t="shared" si="2"/>
        <v>5158.1888536839551</v>
      </c>
    </row>
    <row r="48" spans="1:11" customFormat="1" x14ac:dyDescent="0.25">
      <c r="A48" s="4" t="s">
        <v>61</v>
      </c>
      <c r="B48" s="4" t="s">
        <v>62</v>
      </c>
      <c r="C48" s="5">
        <v>229779779</v>
      </c>
      <c r="D48" s="6">
        <v>222660430.47</v>
      </c>
      <c r="E48" s="10">
        <v>0</v>
      </c>
      <c r="F48" s="31">
        <v>120842294.81999999</v>
      </c>
      <c r="G48" s="5">
        <v>108937484</v>
      </c>
      <c r="H48" s="7">
        <v>0.90149999999999997</v>
      </c>
      <c r="I48" s="11">
        <f t="shared" si="3"/>
        <v>1.842570358347321</v>
      </c>
      <c r="J48" s="8">
        <v>21179.371999999999</v>
      </c>
      <c r="K48" s="33">
        <f t="shared" si="2"/>
        <v>10513.0799189891</v>
      </c>
    </row>
    <row r="49" spans="1:11" customFormat="1" x14ac:dyDescent="0.25">
      <c r="A49" s="4" t="s">
        <v>63</v>
      </c>
      <c r="B49" s="4" t="s">
        <v>64</v>
      </c>
      <c r="C49" s="5">
        <v>32676079</v>
      </c>
      <c r="D49" s="6">
        <v>31663664.280000001</v>
      </c>
      <c r="E49" s="10">
        <v>0</v>
      </c>
      <c r="F49" s="31">
        <v>19621706.66</v>
      </c>
      <c r="G49" s="5">
        <v>13054372</v>
      </c>
      <c r="H49" s="7">
        <v>0.6653</v>
      </c>
      <c r="I49" s="11">
        <f t="shared" si="3"/>
        <v>1.6137059241920193</v>
      </c>
      <c r="J49" s="8">
        <v>3052.8589999999999</v>
      </c>
      <c r="K49" s="33">
        <f t="shared" si="2"/>
        <v>10371.806978311151</v>
      </c>
    </row>
    <row r="50" spans="1:11" customFormat="1" x14ac:dyDescent="0.25">
      <c r="A50" s="4" t="s">
        <v>65</v>
      </c>
      <c r="B50" s="4" t="s">
        <v>66</v>
      </c>
      <c r="C50" s="5">
        <v>15757220</v>
      </c>
      <c r="D50" s="6">
        <v>15269008.6</v>
      </c>
      <c r="E50" s="10">
        <v>0</v>
      </c>
      <c r="F50" s="31">
        <v>9543379.0299999993</v>
      </c>
      <c r="G50" s="5">
        <v>6213841</v>
      </c>
      <c r="H50" s="7">
        <v>0.65110000000000001</v>
      </c>
      <c r="I50" s="11">
        <f t="shared" si="3"/>
        <v>1.5999583116212037</v>
      </c>
      <c r="J50" s="8">
        <v>1216.0170000000001</v>
      </c>
      <c r="K50" s="33">
        <f t="shared" si="2"/>
        <v>12556.574949198901</v>
      </c>
    </row>
    <row r="51" spans="1:11" customFormat="1" x14ac:dyDescent="0.25">
      <c r="A51" s="4" t="s">
        <v>67</v>
      </c>
      <c r="B51" s="4" t="s">
        <v>51</v>
      </c>
      <c r="C51" s="5">
        <v>14129788</v>
      </c>
      <c r="D51" s="6">
        <v>13691999.67</v>
      </c>
      <c r="E51" s="10">
        <v>0</v>
      </c>
      <c r="F51" s="31">
        <v>8730458.3900000006</v>
      </c>
      <c r="G51" s="5">
        <v>5399330</v>
      </c>
      <c r="H51" s="7">
        <v>0.61839999999999995</v>
      </c>
      <c r="I51" s="11">
        <f t="shared" si="3"/>
        <v>1.5683024943665069</v>
      </c>
      <c r="J51" s="8">
        <v>1555.231</v>
      </c>
      <c r="K51" s="33">
        <f t="shared" si="2"/>
        <v>8803.8366454886764</v>
      </c>
    </row>
    <row r="52" spans="1:11" customFormat="1" x14ac:dyDescent="0.25">
      <c r="A52" s="4" t="s">
        <v>68</v>
      </c>
      <c r="B52" s="4" t="s">
        <v>69</v>
      </c>
      <c r="C52" s="5">
        <v>25433116</v>
      </c>
      <c r="D52" s="6">
        <v>24645112.27</v>
      </c>
      <c r="E52" s="10">
        <v>0</v>
      </c>
      <c r="F52" s="31">
        <v>12144141.17</v>
      </c>
      <c r="G52" s="5">
        <v>13288975</v>
      </c>
      <c r="H52" s="7">
        <v>1.0943000000000001</v>
      </c>
      <c r="I52" s="11">
        <f t="shared" si="3"/>
        <v>2.0293828871885551</v>
      </c>
      <c r="J52" s="8">
        <v>3438.6309999999999</v>
      </c>
      <c r="K52" s="33">
        <f t="shared" si="2"/>
        <v>7167.1290900361219</v>
      </c>
    </row>
    <row r="53" spans="1:11" customFormat="1" x14ac:dyDescent="0.25">
      <c r="A53" s="4" t="s">
        <v>70</v>
      </c>
      <c r="B53" s="4" t="s">
        <v>69</v>
      </c>
      <c r="C53" s="5">
        <v>32288920</v>
      </c>
      <c r="D53" s="6">
        <v>31288500.75</v>
      </c>
      <c r="E53" s="10">
        <v>0</v>
      </c>
      <c r="F53" s="31">
        <v>13662604.34</v>
      </c>
      <c r="G53" s="5">
        <v>18626316</v>
      </c>
      <c r="H53" s="7">
        <v>1.3633</v>
      </c>
      <c r="I53" s="11">
        <f t="shared" si="3"/>
        <v>2.290083206054403</v>
      </c>
      <c r="J53" s="8">
        <v>8072.8419999999996</v>
      </c>
      <c r="K53" s="33">
        <f t="shared" si="2"/>
        <v>3875.7727142436333</v>
      </c>
    </row>
    <row r="54" spans="1:11" customFormat="1" x14ac:dyDescent="0.25">
      <c r="A54" s="4" t="s">
        <v>71</v>
      </c>
      <c r="B54" s="4" t="s">
        <v>72</v>
      </c>
      <c r="C54" s="5">
        <v>58986380</v>
      </c>
      <c r="D54" s="6">
        <v>57158783.670000002</v>
      </c>
      <c r="E54" s="10">
        <v>0</v>
      </c>
      <c r="F54" s="31">
        <v>33971899.149999999</v>
      </c>
      <c r="G54" s="5">
        <v>25014481</v>
      </c>
      <c r="H54" s="7">
        <v>0.73629999999999995</v>
      </c>
      <c r="I54" s="11">
        <f t="shared" si="3"/>
        <v>1.6825313008737106</v>
      </c>
      <c r="J54" s="8">
        <v>15766.248</v>
      </c>
      <c r="K54" s="33">
        <f t="shared" si="2"/>
        <v>3625.389101452673</v>
      </c>
    </row>
    <row r="55" spans="1:11" customFormat="1" x14ac:dyDescent="0.25">
      <c r="A55" s="4"/>
      <c r="B55" s="4"/>
      <c r="C55" s="5"/>
      <c r="D55" s="35">
        <f>SUM(D34:D54)</f>
        <v>1097341555.25</v>
      </c>
      <c r="E55" s="36">
        <f>SUM(E34:E54)</f>
        <v>0</v>
      </c>
      <c r="F55" s="37">
        <f>SUM(F34:F54)</f>
        <v>627713295.6099999</v>
      </c>
      <c r="G55" s="38"/>
      <c r="H55" s="39"/>
      <c r="I55" s="40">
        <f t="shared" si="3"/>
        <v>1.7481572605270759</v>
      </c>
      <c r="J55" s="41" t="s">
        <v>80</v>
      </c>
      <c r="K55" s="42">
        <f>AVERAGE(K34:K54)</f>
        <v>7635.1170603721512</v>
      </c>
    </row>
    <row r="56" spans="1:11" x14ac:dyDescent="0.25">
      <c r="K56" s="16"/>
    </row>
  </sheetData>
  <pageMargins left="0.7" right="0.7" top="0.75" bottom="0.75" header="0.3" footer="0.3"/>
  <pageSetup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Stewart</dc:creator>
  <cp:lastModifiedBy>Lobdell, Stacey</cp:lastModifiedBy>
  <cp:lastPrinted>2021-02-10T18:28:51Z</cp:lastPrinted>
  <dcterms:created xsi:type="dcterms:W3CDTF">2021-02-10T03:43:33Z</dcterms:created>
  <dcterms:modified xsi:type="dcterms:W3CDTF">2021-02-17T15:56:00Z</dcterms:modified>
</cp:coreProperties>
</file>