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1-22\12.20.21 Committee\"/>
    </mc:Choice>
  </mc:AlternateContent>
  <bookViews>
    <workbookView xWindow="0" yWindow="0" windowWidth="38400" windowHeight="12345"/>
  </bookViews>
  <sheets>
    <sheet name="Actual " sheetId="2" r:id="rId1"/>
  </sheets>
  <definedNames>
    <definedName name="_xlnm.Print_Area" localSheetId="0">'Actual '!$A$42:$F$69</definedName>
    <definedName name="_xlnm.Print_Titles" localSheetId="0">'Actual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2" l="1"/>
  <c r="F70" i="2" s="1"/>
  <c r="E70" i="2"/>
  <c r="B70" i="2"/>
  <c r="D69" i="2" l="1"/>
  <c r="E69" i="2"/>
  <c r="F69" i="2" s="1"/>
  <c r="B69" i="2"/>
  <c r="D68" i="2" l="1"/>
  <c r="E68" i="2"/>
  <c r="F68" i="2" s="1"/>
  <c r="B68" i="2"/>
  <c r="C65" i="2"/>
  <c r="D67" i="2" l="1"/>
  <c r="E67" i="2"/>
  <c r="F67" i="2" s="1"/>
  <c r="B67" i="2"/>
  <c r="E66" i="2" l="1"/>
  <c r="F66" i="2" s="1"/>
  <c r="D66" i="2"/>
  <c r="B66" i="2"/>
  <c r="E65" i="2" l="1"/>
  <c r="F65" i="2" s="1"/>
  <c r="D65" i="2"/>
  <c r="B65" i="2"/>
  <c r="D64" i="2" l="1"/>
  <c r="E64" i="2"/>
  <c r="F64" i="2" s="1"/>
  <c r="B64" i="2"/>
  <c r="D63" i="2" l="1"/>
  <c r="E63" i="2"/>
  <c r="F63" i="2" s="1"/>
  <c r="B63" i="2"/>
  <c r="E62" i="2" l="1"/>
  <c r="F62" i="2" s="1"/>
  <c r="D62" i="2"/>
  <c r="B62" i="2"/>
  <c r="D61" i="2" l="1"/>
  <c r="E61" i="2"/>
  <c r="F61" i="2" s="1"/>
  <c r="B61" i="2"/>
  <c r="F60" i="2" l="1"/>
  <c r="D60" i="2"/>
  <c r="E60" i="2"/>
  <c r="B60" i="2"/>
  <c r="D59" i="2" l="1"/>
  <c r="E59" i="2"/>
  <c r="F59" i="2" s="1"/>
  <c r="B59" i="2"/>
  <c r="D58" i="2" l="1"/>
  <c r="E58" i="2"/>
  <c r="F58" i="2" s="1"/>
  <c r="B58" i="2"/>
  <c r="F57" i="2" l="1"/>
  <c r="D57" i="2"/>
  <c r="E57" i="2"/>
  <c r="B57" i="2"/>
  <c r="D56" i="2" l="1"/>
  <c r="E56" i="2"/>
  <c r="F56" i="2"/>
  <c r="B56" i="2"/>
  <c r="C56" i="2"/>
  <c r="C55" i="2"/>
  <c r="D55" i="2" l="1"/>
  <c r="E55" i="2"/>
  <c r="F55" i="2" s="1"/>
  <c r="B55" i="2"/>
  <c r="F54" i="2" l="1"/>
  <c r="D54" i="2"/>
  <c r="E54" i="2"/>
  <c r="B54" i="2"/>
  <c r="D53" i="2"/>
  <c r="E53" i="2"/>
  <c r="F53" i="2" s="1"/>
  <c r="B53" i="2"/>
  <c r="D52" i="2" l="1"/>
  <c r="E52" i="2"/>
  <c r="B52" i="2"/>
  <c r="F52" i="2" l="1"/>
  <c r="D51" i="2"/>
  <c r="E51" i="2"/>
  <c r="F51" i="2" s="1"/>
  <c r="B51" i="2"/>
  <c r="D50" i="2" l="1"/>
  <c r="E50" i="2"/>
  <c r="F50" i="2" s="1"/>
  <c r="B50" i="2"/>
  <c r="D49" i="2" l="1"/>
  <c r="E49" i="2"/>
  <c r="F49" i="2" s="1"/>
  <c r="B49" i="2"/>
  <c r="E48" i="2" l="1"/>
  <c r="F48" i="2" s="1"/>
  <c r="D48" i="2"/>
  <c r="B48" i="2"/>
  <c r="F47" i="2" l="1"/>
  <c r="D47" i="2"/>
  <c r="E47" i="2"/>
  <c r="B47" i="2"/>
  <c r="F46" i="2"/>
  <c r="D46" i="2"/>
  <c r="E46" i="2"/>
  <c r="B46" i="2"/>
  <c r="F42" i="2" l="1"/>
  <c r="F43" i="2"/>
  <c r="F44" i="2"/>
  <c r="F45" i="2"/>
  <c r="D42" i="2"/>
  <c r="E42" i="2"/>
  <c r="D43" i="2"/>
  <c r="E43" i="2"/>
  <c r="D44" i="2"/>
  <c r="E44" i="2"/>
  <c r="D45" i="2"/>
  <c r="E45" i="2"/>
  <c r="B44" i="2"/>
  <c r="B45" i="2"/>
  <c r="B43" i="2"/>
  <c r="B42" i="2"/>
  <c r="F41" i="2"/>
  <c r="D41" i="2"/>
  <c r="E41" i="2"/>
  <c r="B41" i="2"/>
  <c r="F40" i="2" l="1"/>
  <c r="D40" i="2"/>
  <c r="E40" i="2"/>
  <c r="B40" i="2"/>
  <c r="E39" i="2" l="1"/>
  <c r="F39" i="2" s="1"/>
  <c r="D39" i="2"/>
  <c r="B39" i="2"/>
  <c r="B38" i="2" l="1"/>
  <c r="B37" i="2" l="1"/>
  <c r="B36" i="2" l="1"/>
  <c r="B35" i="2" l="1"/>
  <c r="B34" i="2" l="1"/>
  <c r="B31" i="2" l="1"/>
  <c r="D31" i="2" s="1"/>
  <c r="B32" i="2"/>
  <c r="D32" i="2" s="1"/>
  <c r="B33" i="2"/>
  <c r="D35" i="2" s="1"/>
  <c r="B30" i="2"/>
  <c r="D30" i="2" s="1"/>
  <c r="D36" i="2" l="1"/>
  <c r="D34" i="2"/>
  <c r="D37" i="2"/>
  <c r="D33" i="2"/>
  <c r="D38" i="2"/>
  <c r="D29" i="2"/>
  <c r="C29" i="2"/>
  <c r="E29" i="2" s="1"/>
  <c r="F29" i="2" s="1"/>
  <c r="E38" i="2" l="1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<sst xmlns="http://schemas.openxmlformats.org/spreadsheetml/2006/main" count="8" uniqueCount="8">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</sst>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tabSelected="1" zoomScaleNormal="100" workbookViewId="0">
      <pane ySplit="5" topLeftCell="A54" activePane="bottomLeft" state="frozen"/>
      <selection pane="bottomLeft" activeCell="C73" sqref="C73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 t="shared" ref="B54:B65" si="43">85633686.53/12</f>
        <v>7136140.5441666665</v>
      </c>
      <c r="C54" s="9">
        <v>2137860.1</v>
      </c>
      <c r="D54" s="6">
        <f t="shared" ref="D54" si="44">+B54+B53+B52+B51+B50+B49+B48+B47+B46+B45+B44+B43</f>
        <v>82221821.690833345</v>
      </c>
      <c r="E54" s="6">
        <f t="shared" ref="E54" si="45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 t="shared" si="43"/>
        <v>7136140.5441666665</v>
      </c>
      <c r="C55" s="9">
        <f>7176251.64-2137860.1</f>
        <v>5038391.5399999991</v>
      </c>
      <c r="D55" s="6">
        <f t="shared" ref="D55" si="46">+B55+B54+B53+B52+B51+B50+B49+B48+B47+B46+B45+B44</f>
        <v>82531991.221666679</v>
      </c>
      <c r="E55" s="6">
        <f t="shared" ref="E55" si="47">+C55+C54+C53+C52+C51+C50+C49+C48+C47+C46+C45+C44</f>
        <v>80184858.450000003</v>
      </c>
      <c r="F55" s="8">
        <f t="shared" ref="F55" si="48">+E55/D55</f>
        <v>0.97156093368251972</v>
      </c>
    </row>
    <row r="56" spans="1:6" x14ac:dyDescent="0.25">
      <c r="A56" s="1">
        <v>44075</v>
      </c>
      <c r="B56" s="6">
        <f t="shared" si="43"/>
        <v>7136140.5441666665</v>
      </c>
      <c r="C56" s="2">
        <f>14307100.28-7176251.64</f>
        <v>7130848.6399999997</v>
      </c>
      <c r="D56" s="6">
        <f t="shared" ref="D56" si="49">+B56+B55+B54+B53+B52+B51+B50+B49+B48+B47+B46+B45</f>
        <v>82842160.752500013</v>
      </c>
      <c r="E56" s="6">
        <f t="shared" ref="E56" si="50">+C56+C55+C54+C53+C52+C51+C50+C49+C48+C47+C46+C45</f>
        <v>81207084.809999987</v>
      </c>
      <c r="F56" s="8">
        <f t="shared" ref="F56:F60" si="51">+E56/D56</f>
        <v>0.98026275597295209</v>
      </c>
    </row>
    <row r="57" spans="1:6" x14ac:dyDescent="0.25">
      <c r="A57" s="1">
        <v>44105</v>
      </c>
      <c r="B57" s="6">
        <f t="shared" si="43"/>
        <v>7136140.5441666665</v>
      </c>
      <c r="C57" s="2">
        <v>8814044.8599999994</v>
      </c>
      <c r="D57" s="6">
        <f t="shared" ref="D57" si="52">+B57+B56+B55+B54+B53+B52+B51+B50+B49+B48+B47+B46</f>
        <v>83152330.283333346</v>
      </c>
      <c r="E57" s="6">
        <f t="shared" ref="E57" si="53">+C57+C56+C55+C54+C53+C52+C51+C50+C49+C48+C47+C46</f>
        <v>81315968.150000006</v>
      </c>
      <c r="F57" s="8">
        <f t="shared" si="51"/>
        <v>0.9779156864627111</v>
      </c>
    </row>
    <row r="58" spans="1:6" x14ac:dyDescent="0.25">
      <c r="A58" s="1">
        <v>44136</v>
      </c>
      <c r="B58" s="6">
        <f t="shared" si="43"/>
        <v>7136140.5441666665</v>
      </c>
      <c r="C58" s="2">
        <v>6192611.54</v>
      </c>
      <c r="D58" s="6">
        <f t="shared" ref="D58" si="54">+B58+B57+B56+B55+B54+B53+B52+B51+B50+B49+B48+B47</f>
        <v>83462499.81416668</v>
      </c>
      <c r="E58" s="6">
        <f t="shared" ref="E58" si="55">+C58+C57+C56+C55+C54+C53+C52+C51+C50+C49+C48+C47</f>
        <v>81896228.539999992</v>
      </c>
      <c r="F58" s="8">
        <f t="shared" si="51"/>
        <v>0.98123383222819749</v>
      </c>
    </row>
    <row r="59" spans="1:6" x14ac:dyDescent="0.25">
      <c r="A59" s="5">
        <v>44166</v>
      </c>
      <c r="B59" s="6">
        <f t="shared" si="43"/>
        <v>7136140.5441666665</v>
      </c>
      <c r="C59" s="6">
        <v>7467246.5800000001</v>
      </c>
      <c r="D59" s="6">
        <f t="shared" ref="D59" si="56">+B59+B58+B57+B56+B55+B54+B53+B52+B51+B50+B49+B48</f>
        <v>83772669.345000014</v>
      </c>
      <c r="E59" s="6">
        <f t="shared" ref="E59" si="57">+C59+C58+C57+C56+C55+C54+C53+C52+C51+C50+C49+C48</f>
        <v>83919863.200000003</v>
      </c>
      <c r="F59" s="8">
        <f t="shared" si="51"/>
        <v>1.001757062967563</v>
      </c>
    </row>
    <row r="60" spans="1:6" x14ac:dyDescent="0.25">
      <c r="A60" s="5">
        <v>44197</v>
      </c>
      <c r="B60" s="6">
        <f t="shared" si="43"/>
        <v>7136140.5441666665</v>
      </c>
      <c r="C60" s="6">
        <v>5736921.3600000003</v>
      </c>
      <c r="D60" s="6">
        <f t="shared" ref="D60" si="58">+B60+B59+B58+B57+B56+B55+B54+B53+B52+B51+B50+B49</f>
        <v>84082838.875833347</v>
      </c>
      <c r="E60" s="6">
        <f t="shared" ref="E60" si="59">+C60+C59+C58+C57+C56+C55+C54+C53+C52+C51+C50+C49</f>
        <v>82025943.229999989</v>
      </c>
      <c r="F60" s="8">
        <f t="shared" si="51"/>
        <v>0.975537271655744</v>
      </c>
    </row>
    <row r="61" spans="1:6" x14ac:dyDescent="0.25">
      <c r="A61" s="5">
        <v>44228</v>
      </c>
      <c r="B61" s="6">
        <f t="shared" si="43"/>
        <v>7136140.5441666665</v>
      </c>
      <c r="C61" s="6">
        <v>7073436.0700000003</v>
      </c>
      <c r="D61" s="6">
        <f t="shared" ref="D61:D62" si="60">+B61+B60+B59+B58+B57+B56+B55+B54+B53+B52+B51+B50</f>
        <v>84393008.406666681</v>
      </c>
      <c r="E61" s="6">
        <f t="shared" ref="E61:E62" si="61">+C61+C60+C59+C58+C57+C56+C55+C54+C53+C52+C51+C50</f>
        <v>82183799.36999999</v>
      </c>
      <c r="F61" s="8">
        <f t="shared" ref="F61:F66" si="62">+E61/D61</f>
        <v>0.97382236895714014</v>
      </c>
    </row>
    <row r="62" spans="1:6" x14ac:dyDescent="0.25">
      <c r="A62" s="5">
        <v>44256</v>
      </c>
      <c r="B62" s="6">
        <f t="shared" si="43"/>
        <v>7136140.5441666665</v>
      </c>
      <c r="C62" s="6">
        <v>6637577.2800000003</v>
      </c>
      <c r="D62" s="6">
        <f t="shared" si="60"/>
        <v>84703177.937500015</v>
      </c>
      <c r="E62" s="6">
        <f t="shared" si="61"/>
        <v>81997378.599999994</v>
      </c>
      <c r="F62" s="8">
        <f t="shared" si="62"/>
        <v>0.96805551570335946</v>
      </c>
    </row>
    <row r="63" spans="1:6" x14ac:dyDescent="0.25">
      <c r="A63" s="5">
        <v>44287</v>
      </c>
      <c r="B63" s="6">
        <f t="shared" si="43"/>
        <v>7136140.5441666665</v>
      </c>
      <c r="C63" s="6">
        <v>6798924.8200000003</v>
      </c>
      <c r="D63" s="6">
        <f t="shared" ref="D63" si="63">+B63+B62+B61+B60+B59+B58+B57+B56+B55+B54+B53+B52</f>
        <v>85013347.468333349</v>
      </c>
      <c r="E63" s="6">
        <f t="shared" ref="E63" si="64">+C63+C62+C61+C60+C59+C58+C57+C56+C55+C54+C53+C52</f>
        <v>82672651.760000005</v>
      </c>
      <c r="F63" s="8">
        <f t="shared" si="62"/>
        <v>0.9724667269547852</v>
      </c>
    </row>
    <row r="64" spans="1:6" x14ac:dyDescent="0.25">
      <c r="A64" s="5">
        <v>44317</v>
      </c>
      <c r="B64" s="6">
        <f t="shared" si="43"/>
        <v>7136140.5441666665</v>
      </c>
      <c r="C64" s="6">
        <v>8272202.5</v>
      </c>
      <c r="D64" s="6">
        <f t="shared" ref="D64:D65" si="65">+B64+B63+B62+B61+B60+B59+B58+B57+B56+B55+B54+B53</f>
        <v>85323516.999166682</v>
      </c>
      <c r="E64" s="6">
        <f t="shared" ref="E64:E65" si="66">+C64+C63+C62+C61+C60+C59+C58+C57+C56+C55+C54+C53</f>
        <v>85624549.229999989</v>
      </c>
      <c r="F64" s="8">
        <f t="shared" si="62"/>
        <v>1.003528127313789</v>
      </c>
    </row>
    <row r="65" spans="1:6" x14ac:dyDescent="0.25">
      <c r="A65" s="5">
        <v>44348</v>
      </c>
      <c r="B65" s="6">
        <f t="shared" si="43"/>
        <v>7136140.5441666665</v>
      </c>
      <c r="C65" s="9">
        <f>84909555.34-71300065.29</f>
        <v>13609490.049999997</v>
      </c>
      <c r="D65" s="6">
        <f t="shared" si="65"/>
        <v>85633686.530000016</v>
      </c>
      <c r="E65" s="6">
        <f t="shared" si="66"/>
        <v>84909555.340000004</v>
      </c>
      <c r="F65" s="8">
        <f t="shared" si="62"/>
        <v>0.99154385126528066</v>
      </c>
    </row>
    <row r="66" spans="1:6" x14ac:dyDescent="0.25">
      <c r="A66" s="5">
        <v>44378</v>
      </c>
      <c r="B66" s="6">
        <f>86435838.23/12</f>
        <v>7202986.519166667</v>
      </c>
      <c r="C66" s="9">
        <v>2077903.15</v>
      </c>
      <c r="D66" s="6">
        <f t="shared" ref="D66" si="67">+B66+B65+B64+B63+B62+B61+B60+B59+B58+B57+B56+B55</f>
        <v>85700532.50500001</v>
      </c>
      <c r="E66" s="6">
        <f t="shared" ref="E66" si="68">+C66+C65+C64+C63+C62+C61+C60+C59+C58+C57+C56+C55</f>
        <v>84849598.389999986</v>
      </c>
      <c r="F66" s="8">
        <f t="shared" si="62"/>
        <v>0.99007084215083052</v>
      </c>
    </row>
    <row r="67" spans="1:6" x14ac:dyDescent="0.25">
      <c r="A67" s="5">
        <v>44409</v>
      </c>
      <c r="B67" s="6">
        <f>86435838.23/12</f>
        <v>7202986.519166667</v>
      </c>
      <c r="C67" s="9">
        <v>4900701.2</v>
      </c>
      <c r="D67" s="6">
        <f t="shared" ref="D67" si="69">+B67+B66+B65+B64+B63+B62+B61+B60+B59+B58+B57+B56</f>
        <v>85767378.480000019</v>
      </c>
      <c r="E67" s="6">
        <f t="shared" ref="E67" si="70">+C67+C66+C65+C64+C63+C62+C61+C60+C59+C58+C57+C56</f>
        <v>84711908.049999997</v>
      </c>
      <c r="F67" s="8">
        <f t="shared" ref="F67" si="71">+E67/D67</f>
        <v>0.98769380096832338</v>
      </c>
    </row>
    <row r="68" spans="1:6" x14ac:dyDescent="0.25">
      <c r="A68" s="5">
        <v>44440</v>
      </c>
      <c r="B68" s="6">
        <f>86435838.23/12</f>
        <v>7202986.519166667</v>
      </c>
      <c r="C68" s="6">
        <v>7165643.4000000004</v>
      </c>
      <c r="D68" s="6">
        <f t="shared" ref="D68" si="72">+B68+B67+B66+B65+B64+B63+B62+B61+B60+B59+B58+B57</f>
        <v>85834224.455000013</v>
      </c>
      <c r="E68" s="6">
        <f t="shared" ref="E68" si="73">+C68+C67+C66+C65+C64+C63+C62+C61+C60+C59+C58+C57</f>
        <v>84746702.810000002</v>
      </c>
      <c r="F68" s="8">
        <f t="shared" ref="F68" si="74">+E68/D68</f>
        <v>0.98732997645280574</v>
      </c>
    </row>
    <row r="69" spans="1:6" x14ac:dyDescent="0.25">
      <c r="A69" s="5">
        <v>44470</v>
      </c>
      <c r="B69" s="6">
        <f>86435838.23/12</f>
        <v>7202986.519166667</v>
      </c>
      <c r="C69" s="6">
        <v>9269152.4800000004</v>
      </c>
      <c r="D69" s="6">
        <f t="shared" ref="D69" si="75">+B69+B68+B67+B66+B65+B64+B63+B62+B61+B60+B59+B58</f>
        <v>85901070.430000022</v>
      </c>
      <c r="E69" s="6">
        <f t="shared" ref="E69" si="76">+C69+C68+C67+C66+C65+C64+C63+C62+C61+C60+C59+C58</f>
        <v>85201810.430000007</v>
      </c>
      <c r="F69" s="8">
        <f t="shared" ref="F69" si="77">+E69/D69</f>
        <v>0.99185970562998005</v>
      </c>
    </row>
    <row r="70" spans="1:6" x14ac:dyDescent="0.25">
      <c r="A70" s="10">
        <v>44501</v>
      </c>
      <c r="B70" s="11">
        <f>86435838.23/12</f>
        <v>7202986.519166667</v>
      </c>
      <c r="C70" s="11">
        <v>7451991.0599999996</v>
      </c>
      <c r="D70" s="11">
        <f t="shared" ref="D70" si="78">+B70+B69+B68+B67+B66+B65+B64+B63+B62+B61+B60+B59</f>
        <v>85967916.405000016</v>
      </c>
      <c r="E70" s="11">
        <f t="shared" ref="E70" si="79">+C70+C69+C68+C67+C66+C65+C64+C63+C62+C61+C60+C59</f>
        <v>86461189.949999988</v>
      </c>
      <c r="F70" s="12">
        <f t="shared" ref="F70" si="80">+E70/D70</f>
        <v>1.005737879497697</v>
      </c>
    </row>
  </sheetData>
  <printOptions headings="1"/>
  <pageMargins left="0.7" right="0.7" top="0.75" bottom="0.75" header="0.3" footer="0.3"/>
  <pageSetup scale="79" orientation="portrait" r:id="rId1"/>
  <headerFooter>
    <oddHeader>&amp;RApril 30, 2021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2021-12-13T16:40:36Z</cp:lastPrinted>
  <dcterms:created xsi:type="dcterms:W3CDTF">2018-03-20T14:58:20Z</dcterms:created>
  <dcterms:modified xsi:type="dcterms:W3CDTF">2021-12-14T16:44:15Z</dcterms:modified>
</cp:coreProperties>
</file>