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3-24\11.20.23 Committee\"/>
    </mc:Choice>
  </mc:AlternateContent>
  <xr:revisionPtr revIDLastSave="0" documentId="8_{DFA0BFE4-7799-41FB-BBBC-B57E42D656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ual " sheetId="2" r:id="rId1"/>
  </sheets>
  <definedNames>
    <definedName name="_xlnm.Print_Area" localSheetId="0">'Actual '!$A$66:$F$93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3" i="2" l="1"/>
  <c r="F93" i="2" s="1"/>
  <c r="D93" i="2"/>
  <c r="B93" i="2"/>
  <c r="B92" i="2"/>
  <c r="E92" i="2"/>
  <c r="C89" i="2"/>
  <c r="E91" i="2" s="1"/>
  <c r="B91" i="2"/>
  <c r="D91" i="2" s="1"/>
  <c r="B90" i="2"/>
  <c r="D92" i="2" s="1"/>
  <c r="B89" i="2"/>
  <c r="D89" i="2" s="1"/>
  <c r="E88" i="2"/>
  <c r="B88" i="2"/>
  <c r="B87" i="2"/>
  <c r="E87" i="2"/>
  <c r="E86" i="2"/>
  <c r="B86" i="2"/>
  <c r="E85" i="2"/>
  <c r="B85" i="2"/>
  <c r="E84" i="2"/>
  <c r="B84" i="2"/>
  <c r="E83" i="2"/>
  <c r="B83" i="2"/>
  <c r="E82" i="2"/>
  <c r="B82" i="2"/>
  <c r="E77" i="2"/>
  <c r="E78" i="2"/>
  <c r="E79" i="2"/>
  <c r="E80" i="2"/>
  <c r="E81" i="2"/>
  <c r="B81" i="2"/>
  <c r="B79" i="2"/>
  <c r="B80" i="2"/>
  <c r="B78" i="2"/>
  <c r="D90" i="2" l="1"/>
  <c r="F91" i="2"/>
  <c r="F92" i="2"/>
  <c r="E90" i="2"/>
  <c r="F90" i="2" s="1"/>
  <c r="E89" i="2"/>
  <c r="F89" i="2" s="1"/>
  <c r="B77" i="2"/>
  <c r="B76" i="2"/>
  <c r="B75" i="2"/>
  <c r="B74" i="2"/>
  <c r="B73" i="2"/>
  <c r="B72" i="2"/>
  <c r="B71" i="2"/>
  <c r="B70" i="2"/>
  <c r="D86" i="2" l="1"/>
  <c r="F86" i="2" s="1"/>
  <c r="D87" i="2"/>
  <c r="F87" i="2" s="1"/>
  <c r="D88" i="2"/>
  <c r="F88" i="2" s="1"/>
  <c r="D82" i="2"/>
  <c r="F82" i="2" s="1"/>
  <c r="D84" i="2"/>
  <c r="F84" i="2" s="1"/>
  <c r="D81" i="2"/>
  <c r="F81" i="2" s="1"/>
  <c r="D83" i="2"/>
  <c r="F83" i="2" s="1"/>
  <c r="D85" i="2"/>
  <c r="F85" i="2" s="1"/>
  <c r="B69" i="2"/>
  <c r="D80" i="2" l="1"/>
  <c r="F80" i="2" s="1"/>
  <c r="B68" i="2"/>
  <c r="D79" i="2" s="1"/>
  <c r="F79" i="2" s="1"/>
  <c r="C65" i="2"/>
  <c r="E71" i="2" l="1"/>
  <c r="E75" i="2"/>
  <c r="E76" i="2"/>
  <c r="E72" i="2"/>
  <c r="E74" i="2"/>
  <c r="E73" i="2"/>
  <c r="E70" i="2"/>
  <c r="E69" i="2"/>
  <c r="E68" i="2"/>
  <c r="B67" i="2"/>
  <c r="D78" i="2" l="1"/>
  <c r="F78" i="2" s="1"/>
  <c r="B66" i="2"/>
  <c r="D77" i="2" s="1"/>
  <c r="F77" i="2" s="1"/>
  <c r="B65" i="2" l="1"/>
  <c r="D76" i="2" s="1"/>
  <c r="F76" i="2" s="1"/>
  <c r="B64" i="2" l="1"/>
  <c r="D75" i="2" l="1"/>
  <c r="F75" i="2" s="1"/>
  <c r="B63" i="2"/>
  <c r="D74" i="2" l="1"/>
  <c r="F74" i="2" s="1"/>
  <c r="B62" i="2"/>
  <c r="D73" i="2" s="1"/>
  <c r="F73" i="2" s="1"/>
  <c r="B61" i="2" l="1"/>
  <c r="D72" i="2" s="1"/>
  <c r="F72" i="2" s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C55" i="2"/>
  <c r="E56" i="2" l="1"/>
  <c r="D67" i="2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<sst xmlns="http://schemas.openxmlformats.org/spreadsheetml/2006/main" count="9" uniqueCount="9">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</sst>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0" fontId="0" fillId="0" borderId="0" xfId="2" applyNumberFormat="1" applyFon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3"/>
  <sheetViews>
    <sheetView tabSelected="1" zoomScaleNormal="100" workbookViewId="0">
      <pane ySplit="5" topLeftCell="A69" activePane="bottomLeft" state="frozen"/>
      <selection pane="bottomLeft" activeCell="F97" sqref="F97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8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8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8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8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8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8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8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8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8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8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8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  <c r="H75" s="9" t="s">
        <v>8</v>
      </c>
    </row>
    <row r="76" spans="1:8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8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8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8" x14ac:dyDescent="0.25">
      <c r="A79" s="1">
        <v>44774</v>
      </c>
      <c r="B79" s="5">
        <f t="shared" ref="B79:B89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</row>
    <row r="80" spans="1:8" x14ac:dyDescent="0.25">
      <c r="A80" s="1">
        <v>44805</v>
      </c>
      <c r="B80" s="5">
        <f t="shared" si="101"/>
        <v>7770924.3741666665</v>
      </c>
      <c r="C80" s="5">
        <v>7088813.9400000004</v>
      </c>
      <c r="D80" s="5">
        <f t="shared" si="99"/>
        <v>88139651.794999972</v>
      </c>
      <c r="E80" s="5">
        <f t="shared" si="92"/>
        <v>92271930.319999993</v>
      </c>
      <c r="F80" s="7">
        <f t="shared" si="100"/>
        <v>1.0468833089403518</v>
      </c>
    </row>
    <row r="81" spans="1:6" x14ac:dyDescent="0.25">
      <c r="A81" s="1">
        <v>44835</v>
      </c>
      <c r="B81" s="5">
        <f t="shared" si="101"/>
        <v>7770924.3741666665</v>
      </c>
      <c r="C81" s="5">
        <v>10242429.710000001</v>
      </c>
      <c r="D81" s="5">
        <f t="shared" si="99"/>
        <v>88707589.649999976</v>
      </c>
      <c r="E81" s="5">
        <f t="shared" si="92"/>
        <v>93244261.779999986</v>
      </c>
      <c r="F81" s="7">
        <f t="shared" ref="F81" si="102">+E81/D81</f>
        <v>1.0511418712637743</v>
      </c>
    </row>
    <row r="82" spans="1:6" x14ac:dyDescent="0.25">
      <c r="A82" s="1">
        <v>44866</v>
      </c>
      <c r="B82" s="5">
        <f t="shared" si="101"/>
        <v>7770924.3741666665</v>
      </c>
      <c r="C82" s="5">
        <v>6747727.71</v>
      </c>
      <c r="D82" s="5">
        <f t="shared" ref="D82" si="103">+B82+B81+B80+B79+B78+B77+B76+B75+B74+B73+B72+B71</f>
        <v>89275527.50499998</v>
      </c>
      <c r="E82" s="5">
        <f t="shared" ref="E82" si="104">+C82+C81+C80+C79+C78+C77+C76+C75+C74+C73+C72+C71</f>
        <v>92504409.459999979</v>
      </c>
      <c r="F82" s="7">
        <f t="shared" ref="F82" si="105">+E82/D82</f>
        <v>1.0361676043282877</v>
      </c>
    </row>
    <row r="83" spans="1:6" x14ac:dyDescent="0.25">
      <c r="A83" s="1">
        <v>44896</v>
      </c>
      <c r="B83" s="5">
        <f t="shared" si="101"/>
        <v>7770924.3741666665</v>
      </c>
      <c r="C83" s="5">
        <v>9170963.7100000009</v>
      </c>
      <c r="D83" s="5">
        <f t="shared" ref="D83" si="106">+B83+B82+B81+B80+B79+B78+B77+B76+B75+B74+B73+B72</f>
        <v>89843465.359999985</v>
      </c>
      <c r="E83" s="5">
        <f t="shared" ref="E83" si="107">+C83+C82+C81+C80+C79+C78+C77+C76+C75+C74+C73+C72</f>
        <v>93697505.87999998</v>
      </c>
      <c r="F83" s="7">
        <f t="shared" ref="F83" si="108">+E83/D83</f>
        <v>1.0428972825631444</v>
      </c>
    </row>
    <row r="84" spans="1:6" x14ac:dyDescent="0.25">
      <c r="A84" s="1">
        <v>44927</v>
      </c>
      <c r="B84" s="5">
        <f t="shared" si="101"/>
        <v>7770924.3741666665</v>
      </c>
      <c r="C84" s="5">
        <v>6834543.1200000001</v>
      </c>
      <c r="D84" s="5">
        <f t="shared" ref="D84:D88" si="109">+B84+B83+B82+B81+B80+B79+B78+B77+B76+B75+B74+B73</f>
        <v>90411403.214999989</v>
      </c>
      <c r="E84" s="5">
        <f t="shared" ref="E84" si="110">+C84+C83+C82+C81+C80+C79+C78+C77+C76+C75+C74+C73</f>
        <v>93029152.219999984</v>
      </c>
      <c r="F84" s="7">
        <f t="shared" ref="F84" si="111">+E84/D84</f>
        <v>1.0289537482210616</v>
      </c>
    </row>
    <row r="85" spans="1:6" x14ac:dyDescent="0.25">
      <c r="A85" s="1">
        <v>44958</v>
      </c>
      <c r="B85" s="5">
        <f t="shared" si="101"/>
        <v>7770924.3741666665</v>
      </c>
      <c r="C85" s="5">
        <v>8066051.71</v>
      </c>
      <c r="D85" s="5">
        <f t="shared" si="109"/>
        <v>90979341.069999993</v>
      </c>
      <c r="E85" s="5">
        <f t="shared" ref="E85" si="112">+C85+C84+C83+C82+C81+C80+C79+C78+C77+C76+C75+C74</f>
        <v>93425022.23999998</v>
      </c>
      <c r="F85" s="7">
        <f t="shared" ref="F85" si="113">+E85/D85</f>
        <v>1.0268817199733098</v>
      </c>
    </row>
    <row r="86" spans="1:6" x14ac:dyDescent="0.25">
      <c r="A86" s="1">
        <v>44986</v>
      </c>
      <c r="B86" s="5">
        <f t="shared" si="101"/>
        <v>7770924.3741666665</v>
      </c>
      <c r="C86" s="5">
        <v>7702080.8200000003</v>
      </c>
      <c r="D86" s="5">
        <f t="shared" si="109"/>
        <v>91547278.924999982</v>
      </c>
      <c r="E86" s="5">
        <f t="shared" ref="E86" si="114">+C86+C85+C84+C83+C82+C81+C80+C79+C78+C77+C76+C75</f>
        <v>94651881.039999992</v>
      </c>
      <c r="F86" s="7">
        <f t="shared" ref="F86" si="115">+E86/D86</f>
        <v>1.033912554818188</v>
      </c>
    </row>
    <row r="87" spans="1:6" x14ac:dyDescent="0.25">
      <c r="A87" s="1">
        <v>45017</v>
      </c>
      <c r="B87" s="5">
        <f t="shared" si="101"/>
        <v>7770924.3741666665</v>
      </c>
      <c r="C87" s="5">
        <v>7732272.9000000004</v>
      </c>
      <c r="D87" s="5">
        <f t="shared" ref="D87" si="116">+B87+B86+B85+B84+B83+B82+B81+B80+B79+B78+B77+B76</f>
        <v>92115216.779999986</v>
      </c>
      <c r="E87" s="5">
        <f t="shared" ref="E87:E88" si="117">+C87+C86+C85+C84+C83+C82+C81+C80+C79+C78+C77+C76</f>
        <v>95237167.039999992</v>
      </c>
      <c r="F87" s="7">
        <f t="shared" ref="F87:F88" si="118">+E87/D87</f>
        <v>1.0338917973504442</v>
      </c>
    </row>
    <row r="88" spans="1:6" x14ac:dyDescent="0.25">
      <c r="A88" s="1">
        <v>45047</v>
      </c>
      <c r="B88" s="5">
        <f t="shared" si="101"/>
        <v>7770924.3741666665</v>
      </c>
      <c r="C88" s="5">
        <v>6400183.0999999996</v>
      </c>
      <c r="D88" s="5">
        <f t="shared" si="109"/>
        <v>92683154.63499999</v>
      </c>
      <c r="E88" s="5">
        <f t="shared" si="117"/>
        <v>94837718.849999979</v>
      </c>
      <c r="F88" s="7">
        <f t="shared" si="118"/>
        <v>1.0232465567608804</v>
      </c>
    </row>
    <row r="89" spans="1:6" x14ac:dyDescent="0.25">
      <c r="A89" s="1">
        <v>45078</v>
      </c>
      <c r="B89" s="5">
        <f t="shared" si="101"/>
        <v>7770924.3741666665</v>
      </c>
      <c r="C89" s="5">
        <f>14370638.74+819384+360730.85</f>
        <v>15550753.59</v>
      </c>
      <c r="D89" s="5">
        <f t="shared" ref="D89:D90" si="119">+B89+B88+B87+B86+B85+B84+B83+B82+B81+B80+B79+B78</f>
        <v>93251092.489999995</v>
      </c>
      <c r="E89" s="5">
        <f t="shared" ref="E89:E90" si="120">+C89+C88+C87+C86+C85+C84+C83+C82+C81+C80+C79+C78</f>
        <v>93342243.310000002</v>
      </c>
      <c r="F89" s="7">
        <f t="shared" ref="F89:F90" si="121">+E89/D89</f>
        <v>1.0009774772344868</v>
      </c>
    </row>
    <row r="90" spans="1:6" x14ac:dyDescent="0.25">
      <c r="A90" s="1">
        <v>45108</v>
      </c>
      <c r="B90" s="5">
        <f>96733166.71/12</f>
        <v>8061097.2258333331</v>
      </c>
      <c r="C90" s="5">
        <v>2109736.36</v>
      </c>
      <c r="D90" s="5">
        <f t="shared" si="119"/>
        <v>93541265.341666669</v>
      </c>
      <c r="E90" s="5">
        <f t="shared" si="120"/>
        <v>92829815.969999984</v>
      </c>
      <c r="F90" s="7">
        <f t="shared" si="121"/>
        <v>0.99239427252701728</v>
      </c>
    </row>
    <row r="91" spans="1:6" x14ac:dyDescent="0.25">
      <c r="A91" s="1">
        <v>45139</v>
      </c>
      <c r="B91" s="5">
        <f>96733166.71/12</f>
        <v>8061097.2258333331</v>
      </c>
      <c r="C91" s="5">
        <v>5779421.2999999998</v>
      </c>
      <c r="D91" s="5">
        <f t="shared" ref="D91" si="122">+B91+B90+B89+B88+B87+B86+B85+B84+B83+B82+B81+B80</f>
        <v>93831438.193333328</v>
      </c>
      <c r="E91" s="5">
        <f t="shared" ref="E91" si="123">+C91+C90+C89+C88+C87+C86+C85+C84+C83+C82+C81+C80</f>
        <v>93424977.969999999</v>
      </c>
      <c r="F91" s="7">
        <f t="shared" ref="F91" si="124">+E91/D91</f>
        <v>0.99566818721785078</v>
      </c>
    </row>
    <row r="92" spans="1:6" x14ac:dyDescent="0.25">
      <c r="A92" s="1">
        <v>45170</v>
      </c>
      <c r="B92" s="5">
        <f t="shared" ref="B92:B93" si="125">96733166.71/12</f>
        <v>8061097.2258333331</v>
      </c>
      <c r="C92" s="5">
        <v>6521131.8200000003</v>
      </c>
      <c r="D92" s="5">
        <f t="shared" ref="D92:D93" si="126">+B92+B91+B90+B89+B88+B87+B86+B85+B84+B83+B82+B81</f>
        <v>94121611.045000002</v>
      </c>
      <c r="E92" s="5">
        <f t="shared" ref="E92" si="127">+C92+C91+C90+C89+C88+C87+C86+C85+C84+C83+C82+C81</f>
        <v>92857295.849999994</v>
      </c>
      <c r="F92" s="7">
        <f t="shared" ref="F92" si="128">+E92/D92</f>
        <v>0.98656721680639814</v>
      </c>
    </row>
    <row r="93" spans="1:6" x14ac:dyDescent="0.25">
      <c r="A93" s="10">
        <v>45200</v>
      </c>
      <c r="B93" s="11">
        <f t="shared" si="125"/>
        <v>8061097.2258333331</v>
      </c>
      <c r="C93" s="11">
        <v>11068564.27</v>
      </c>
      <c r="D93" s="11">
        <f t="shared" si="126"/>
        <v>94411783.896666661</v>
      </c>
      <c r="E93" s="11">
        <f t="shared" ref="E93" si="129">+C93+C92+C91+C90+C89+C88+C87+C86+C85+C84+C83+C82</f>
        <v>93683430.410000011</v>
      </c>
      <c r="F93" s="12">
        <f t="shared" ref="F93" si="130">+E93/D93</f>
        <v>0.99228535404580609</v>
      </c>
    </row>
  </sheetData>
  <printOptions headings="1"/>
  <pageMargins left="0.7" right="0.7" top="0.75" bottom="0.75" header="0.3" footer="0.3"/>
  <pageSetup scale="79" orientation="portrait" r:id="rId1"/>
  <headerFooter>
    <oddHeader>&amp;ROctober 31, 2023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2023-11-02T13:25:55Z</cp:lastPrinted>
  <dcterms:created xsi:type="dcterms:W3CDTF">2018-03-20T14:58:20Z</dcterms:created>
  <dcterms:modified xsi:type="dcterms:W3CDTF">2023-11-07T20:49:39Z</dcterms:modified>
</cp:coreProperties>
</file>