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S:\Administration\0 Accountant\Libby\Finance Reports\FY 24-25\01.27.25 Committe\"/>
    </mc:Choice>
  </mc:AlternateContent>
  <xr:revisionPtr revIDLastSave="0" documentId="8_{6BBA35F8-C4EF-4D87-9C31-4D6379B7B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'!$A$77:$F$107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2" l="1"/>
  <c r="E106" i="2"/>
  <c r="F106" i="2" s="1"/>
  <c r="D107" i="2"/>
  <c r="F107" i="2" s="1"/>
  <c r="E107" i="2"/>
  <c r="B106" i="2"/>
  <c r="B107" i="2"/>
  <c r="C101" i="2"/>
  <c r="E105" i="2"/>
  <c r="F105" i="2" s="1"/>
  <c r="D105" i="2"/>
  <c r="B105" i="2"/>
  <c r="D104" i="2"/>
  <c r="E104" i="2"/>
  <c r="F104" i="2" s="1"/>
  <c r="B104" i="2"/>
  <c r="D103" i="2"/>
  <c r="E103" i="2"/>
  <c r="B103" i="2"/>
  <c r="D102" i="2"/>
  <c r="B102" i="2"/>
  <c r="E101" i="2"/>
  <c r="F101" i="2" s="1"/>
  <c r="D101" i="2"/>
  <c r="B101" i="2"/>
  <c r="E100" i="2"/>
  <c r="F100" i="2" s="1"/>
  <c r="D100" i="2"/>
  <c r="B100" i="2"/>
  <c r="B99" i="2"/>
  <c r="D99" i="2"/>
  <c r="E99" i="2"/>
  <c r="F99" i="2" s="1"/>
  <c r="D98" i="2"/>
  <c r="E98" i="2"/>
  <c r="F98" i="2" s="1"/>
  <c r="B98" i="2"/>
  <c r="D97" i="2"/>
  <c r="E97" i="2"/>
  <c r="F97" i="2"/>
  <c r="B97" i="2"/>
  <c r="D96" i="2"/>
  <c r="E96" i="2"/>
  <c r="F96" i="2" s="1"/>
  <c r="B96" i="2"/>
  <c r="D95" i="2"/>
  <c r="E95" i="2"/>
  <c r="F95" i="2" s="1"/>
  <c r="B95" i="2"/>
  <c r="D94" i="2"/>
  <c r="E94" i="2"/>
  <c r="F94" i="2" s="1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102" i="2" l="1"/>
  <c r="F102" i="2" s="1"/>
  <c r="F103" i="2"/>
  <c r="E91" i="2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<sst xmlns="http://schemas.openxmlformats.org/spreadsheetml/2006/main" count="10" uniqueCount="9">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</sst>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9" fontId="0" fillId="0" borderId="0" xfId="2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7"/>
  <sheetViews>
    <sheetView tabSelected="1" zoomScaleNormal="100" workbookViewId="0">
      <pane ySplit="5" topLeftCell="A79" activePane="bottomLeft" state="frozen"/>
      <selection pane="bottomLeft" activeCell="A77" sqref="A77:F10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  <col min="7" max="7" width="9.85546875" bestFit="1" customWidth="1"/>
    <col min="8" max="9" width="12.570312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10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10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10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10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10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10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10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10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10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10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  <c r="H42" s="8"/>
      <c r="I42" s="8"/>
      <c r="J42" s="11"/>
    </row>
    <row r="43" spans="1:10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  <c r="H43" s="8"/>
      <c r="I43" s="8"/>
      <c r="J43" s="11"/>
    </row>
    <row r="44" spans="1:10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  <c r="H44" s="8"/>
      <c r="I44" s="8"/>
      <c r="J44" s="11"/>
    </row>
    <row r="45" spans="1:10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  <c r="H45" s="8"/>
      <c r="I45" s="8"/>
      <c r="J45" s="11"/>
    </row>
    <row r="46" spans="1:10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  <c r="H46" s="8"/>
      <c r="I46" s="8"/>
      <c r="J46" s="11"/>
    </row>
    <row r="47" spans="1:10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  <c r="H47" s="8"/>
      <c r="I47" s="8"/>
      <c r="J47" s="11"/>
    </row>
    <row r="48" spans="1:10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10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10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10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  <c r="I51" t="s">
        <v>8</v>
      </c>
    </row>
    <row r="52" spans="1:10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10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10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  <c r="H54" s="8"/>
      <c r="I54" s="8"/>
      <c r="J54" s="11"/>
    </row>
    <row r="55" spans="1:10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  <c r="H55" s="8"/>
      <c r="I55" s="8"/>
      <c r="J55" s="11"/>
    </row>
    <row r="56" spans="1:10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  <c r="H56" s="8"/>
      <c r="I56" s="8"/>
      <c r="J56" s="11"/>
    </row>
    <row r="57" spans="1:10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  <c r="H57" s="8"/>
      <c r="I57" s="8"/>
      <c r="J57" s="11"/>
    </row>
    <row r="58" spans="1:10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  <c r="H58" s="8"/>
      <c r="I58" s="8"/>
      <c r="J58" s="11"/>
    </row>
    <row r="59" spans="1:10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  <c r="H59" s="8"/>
      <c r="I59" s="8"/>
      <c r="J59" s="11"/>
    </row>
    <row r="60" spans="1:10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10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10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10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10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10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10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  <c r="H66" s="8"/>
      <c r="I66" s="8"/>
      <c r="J66" s="11"/>
    </row>
    <row r="67" spans="1:10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  <c r="H67" s="8"/>
      <c r="I67" s="8"/>
      <c r="J67" s="11"/>
    </row>
    <row r="68" spans="1:10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  <c r="H68" s="8"/>
      <c r="I68" s="8"/>
      <c r="J68" s="11"/>
    </row>
    <row r="69" spans="1:10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  <c r="H69" s="8"/>
      <c r="I69" s="8"/>
      <c r="J69" s="11"/>
    </row>
    <row r="70" spans="1:10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  <c r="H70" s="8"/>
      <c r="I70" s="8"/>
      <c r="J70" s="11"/>
    </row>
    <row r="71" spans="1:10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  <c r="H71" s="8"/>
      <c r="I71" s="8"/>
      <c r="J71" s="11"/>
    </row>
    <row r="72" spans="1:10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10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10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10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/>
    </row>
    <row r="76" spans="1:10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10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10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  <c r="H78" s="8"/>
      <c r="I78" s="8"/>
      <c r="J78" s="11"/>
    </row>
    <row r="79" spans="1:10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  <c r="H79" s="8"/>
      <c r="I79" s="8"/>
      <c r="J79" s="11"/>
    </row>
    <row r="80" spans="1:10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  <c r="H80" s="8"/>
      <c r="I80" s="8"/>
      <c r="J80" s="11"/>
    </row>
    <row r="81" spans="1:10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  <c r="H81" s="8"/>
      <c r="I81" s="8"/>
      <c r="J81" s="11"/>
    </row>
    <row r="82" spans="1:10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  <c r="H82" s="8"/>
      <c r="I82" s="8"/>
      <c r="J82" s="11"/>
    </row>
    <row r="83" spans="1:10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  <c r="H83" s="8"/>
      <c r="I83" s="8"/>
      <c r="J83" s="11"/>
    </row>
    <row r="84" spans="1:10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10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10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10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10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10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10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  <c r="H90" s="8"/>
      <c r="I90" s="8"/>
      <c r="J90" s="9"/>
    </row>
    <row r="91" spans="1:10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  <c r="H91" s="8"/>
      <c r="I91" s="8"/>
      <c r="J91" s="9"/>
    </row>
    <row r="92" spans="1:10" x14ac:dyDescent="0.25">
      <c r="A92" s="1">
        <v>45170</v>
      </c>
      <c r="B92" s="5">
        <f t="shared" ref="B92:B101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  <c r="H92" s="8"/>
      <c r="I92" s="8"/>
      <c r="J92" s="9"/>
    </row>
    <row r="93" spans="1:10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  <c r="H93" s="8"/>
      <c r="I93" s="8"/>
      <c r="J93" s="9"/>
    </row>
    <row r="94" spans="1:10" x14ac:dyDescent="0.25">
      <c r="A94" s="1">
        <v>45231</v>
      </c>
      <c r="B94" s="5">
        <f t="shared" si="125"/>
        <v>8061097.2258333331</v>
      </c>
      <c r="C94" s="5">
        <v>6796611.54</v>
      </c>
      <c r="D94" s="5">
        <f t="shared" ref="D94" si="131">+B94+B93+B92+B91+B90+B89+B88+B87+B86+B85+B84+B83</f>
        <v>94701956.748333335</v>
      </c>
      <c r="E94" s="5">
        <f t="shared" ref="E94" si="132">+C94+C93+C92+C91+C90+C89+C88+C87+C86+C85+C84+C83</f>
        <v>92812192.25999999</v>
      </c>
      <c r="F94" s="7">
        <f t="shared" si="130"/>
        <v>0.98004513789133929</v>
      </c>
      <c r="H94" s="8"/>
      <c r="I94" s="8"/>
      <c r="J94" s="9"/>
    </row>
    <row r="95" spans="1:10" x14ac:dyDescent="0.25">
      <c r="A95" s="1">
        <v>45261</v>
      </c>
      <c r="B95" s="5">
        <f t="shared" si="125"/>
        <v>8061097.2258333331</v>
      </c>
      <c r="C95" s="5">
        <v>9792250.2100000009</v>
      </c>
      <c r="D95" s="5">
        <f t="shared" ref="D95" si="133">+B95+B94+B93+B92+B91+B90+B89+B88+B87+B86+B85+B84</f>
        <v>94992129.599999994</v>
      </c>
      <c r="E95" s="5">
        <f t="shared" ref="E95" si="134">+C95+C94+C93+C92+C91+C90+C89+C88+C87+C86+C85+C84</f>
        <v>93433478.760000005</v>
      </c>
      <c r="F95" s="7">
        <f t="shared" ref="F95" si="135">+E95/D95</f>
        <v>0.9835917896928591</v>
      </c>
      <c r="H95" s="8"/>
      <c r="I95" s="8"/>
      <c r="J95" s="9"/>
    </row>
    <row r="96" spans="1:10" x14ac:dyDescent="0.25">
      <c r="A96" s="1">
        <v>45292</v>
      </c>
      <c r="B96" s="5">
        <f t="shared" si="125"/>
        <v>8061097.2258333331</v>
      </c>
      <c r="C96" s="5">
        <v>7108640.46</v>
      </c>
      <c r="D96" s="5">
        <f t="shared" ref="D96" si="136">+B96+B95+B94+B93+B92+B91+B90+B89+B88+B87+B86+B85</f>
        <v>95282302.451666668</v>
      </c>
      <c r="E96" s="5">
        <f t="shared" ref="E96" si="137">+C96+C95+C94+C93+C92+C91+C90+C89+C88+C87+C86+C85</f>
        <v>93707576.100000009</v>
      </c>
      <c r="F96" s="7">
        <f t="shared" ref="F96" si="138">+E96/D96</f>
        <v>0.9834730447192388</v>
      </c>
      <c r="J96" s="10"/>
    </row>
    <row r="97" spans="1:10" x14ac:dyDescent="0.25">
      <c r="A97" s="1">
        <v>45323</v>
      </c>
      <c r="B97" s="5">
        <f t="shared" si="125"/>
        <v>8061097.2258333331</v>
      </c>
      <c r="C97" s="5">
        <v>8217078.1699999999</v>
      </c>
      <c r="D97" s="5">
        <f t="shared" ref="D97" si="139">+B97+B96+B95+B94+B93+B92+B91+B90+B89+B88+B87+B86</f>
        <v>95572475.303333327</v>
      </c>
      <c r="E97" s="5">
        <f t="shared" ref="E97" si="140">+C97+C96+C95+C94+C93+C92+C91+C90+C89+C88+C87+C86</f>
        <v>93858602.560000002</v>
      </c>
      <c r="F97" s="7">
        <f t="shared" ref="F97" si="141">+E97/D97</f>
        <v>0.98206729774557222</v>
      </c>
      <c r="J97" s="10"/>
    </row>
    <row r="98" spans="1:10" x14ac:dyDescent="0.25">
      <c r="A98" s="1">
        <v>45352</v>
      </c>
      <c r="B98" s="5">
        <f t="shared" si="125"/>
        <v>8061097.2258333331</v>
      </c>
      <c r="C98" s="5">
        <v>6674357.1299999999</v>
      </c>
      <c r="D98" s="5">
        <f t="shared" ref="D98" si="142">+B98+B97+B96+B95+B94+B93+B92+B91+B90+B89+B88+B87</f>
        <v>95862648.155000001</v>
      </c>
      <c r="E98" s="5">
        <f t="shared" ref="E98" si="143">+C98+C97+C96+C95+C94+C93+C92+C91+C90+C89+C88+C87</f>
        <v>92830878.870000005</v>
      </c>
      <c r="F98" s="7">
        <f t="shared" ref="F98" si="144">+E98/D98</f>
        <v>0.96837382084315116</v>
      </c>
      <c r="J98" s="10"/>
    </row>
    <row r="99" spans="1:10" x14ac:dyDescent="0.25">
      <c r="A99" s="1">
        <v>45383</v>
      </c>
      <c r="B99" s="5">
        <f t="shared" si="125"/>
        <v>8061097.2258333331</v>
      </c>
      <c r="C99" s="5">
        <v>7408682.9800000004</v>
      </c>
      <c r="D99" s="5">
        <f t="shared" ref="D99:D101" si="145">+B99+B98+B97+B96+B95+B94+B93+B92+B91+B90+B89+B88</f>
        <v>96152821.00666666</v>
      </c>
      <c r="E99" s="5">
        <f t="shared" ref="E99:E100" si="146">+C99+C98+C97+C96+C95+C94+C93+C92+C91+C90+C89+C88</f>
        <v>92507288.949999988</v>
      </c>
      <c r="F99" s="7">
        <f t="shared" ref="F99:F100" si="147">+E99/D99</f>
        <v>0.96208606239005812</v>
      </c>
      <c r="J99" s="10"/>
    </row>
    <row r="100" spans="1:10" x14ac:dyDescent="0.25">
      <c r="A100" s="1">
        <v>45413</v>
      </c>
      <c r="B100" s="5">
        <f t="shared" si="125"/>
        <v>8061097.2258333331</v>
      </c>
      <c r="C100" s="5">
        <v>9791023.2100000009</v>
      </c>
      <c r="D100" s="5">
        <f t="shared" si="145"/>
        <v>96442993.858333319</v>
      </c>
      <c r="E100" s="5">
        <f t="shared" si="146"/>
        <v>95898129.060000002</v>
      </c>
      <c r="F100" s="7">
        <f t="shared" si="147"/>
        <v>0.99435039522794488</v>
      </c>
      <c r="J100" s="10"/>
    </row>
    <row r="101" spans="1:10" x14ac:dyDescent="0.25">
      <c r="A101" s="1">
        <v>45444</v>
      </c>
      <c r="B101" s="5">
        <f t="shared" si="125"/>
        <v>8061097.2258333331</v>
      </c>
      <c r="C101" s="5">
        <f>11521628.92+236107.95</f>
        <v>11757736.869999999</v>
      </c>
      <c r="D101" s="5">
        <f t="shared" si="145"/>
        <v>96733166.709999979</v>
      </c>
      <c r="E101" s="5">
        <f t="shared" ref="E101" si="148">+C101+C100+C99+C98+C97+C96+C95+C94+C93+C92+C91+C90</f>
        <v>93041146.720000014</v>
      </c>
      <c r="F101" s="7">
        <f t="shared" ref="F101" si="149">+E101/D101</f>
        <v>0.96183294607661907</v>
      </c>
      <c r="G101" s="10" t="s">
        <v>8</v>
      </c>
      <c r="J101" s="10"/>
    </row>
    <row r="102" spans="1:10" x14ac:dyDescent="0.25">
      <c r="A102" s="1">
        <v>45474</v>
      </c>
      <c r="B102" s="5">
        <f>91568043.05/12</f>
        <v>7630670.2541666664</v>
      </c>
      <c r="C102" s="5">
        <v>2615387.69</v>
      </c>
      <c r="D102" s="5">
        <f t="shared" ref="D102" si="150">+B102+B101+B100+B99+B98+B97+B96+B95+B94+B93+B92+B91</f>
        <v>96302739.738333315</v>
      </c>
      <c r="E102" s="5">
        <f t="shared" ref="E102" si="151">+C102+C101+C100+C99+C98+C97+C96+C95+C94+C93+C92+C91</f>
        <v>93568756.280000016</v>
      </c>
      <c r="F102" s="7">
        <f t="shared" ref="F102" si="152">+E102/D102</f>
        <v>0.97161053293227295</v>
      </c>
      <c r="H102" s="8"/>
      <c r="I102" s="8"/>
      <c r="J102" s="9"/>
    </row>
    <row r="103" spans="1:10" x14ac:dyDescent="0.25">
      <c r="A103" s="1">
        <v>45505</v>
      </c>
      <c r="B103" s="5">
        <f>91568043.05/12</f>
        <v>7630670.2541666664</v>
      </c>
      <c r="C103" s="5">
        <v>4926574.51</v>
      </c>
      <c r="D103" s="5">
        <f t="shared" ref="D103" si="153">+B103+B102+B101+B100+B99+B98+B97+B96+B95+B94+B93+B92</f>
        <v>95872312.766666651</v>
      </c>
      <c r="E103" s="5">
        <f t="shared" ref="E103" si="154">+C103+C102+C101+C100+C99+C98+C97+C96+C95+C94+C93+C92</f>
        <v>92715909.490000039</v>
      </c>
      <c r="F103" s="7">
        <f t="shared" ref="F103" si="155">+E103/D103</f>
        <v>0.96707700914289363</v>
      </c>
      <c r="H103" s="8"/>
      <c r="I103" s="8"/>
      <c r="J103" s="9"/>
    </row>
    <row r="104" spans="1:10" x14ac:dyDescent="0.25">
      <c r="A104" s="1">
        <v>45536</v>
      </c>
      <c r="B104" s="5">
        <f>91568043.05/12</f>
        <v>7630670.2541666664</v>
      </c>
      <c r="C104" s="5">
        <v>6340845.1600000001</v>
      </c>
      <c r="D104" s="5">
        <f t="shared" ref="D104" si="156">+B104+B103+B102+B101+B100+B99+B98+B97+B96+B95+B94+B93</f>
        <v>95441885.794999972</v>
      </c>
      <c r="E104" s="5">
        <f t="shared" ref="E104" si="157">+C104+C103+C102+C101+C100+C99+C98+C97+C96+C95+C94+C93</f>
        <v>92535622.830000028</v>
      </c>
      <c r="F104" s="7">
        <f t="shared" ref="F104" si="158">+E104/D104</f>
        <v>0.96954939709340704</v>
      </c>
      <c r="H104" s="8"/>
      <c r="I104" s="8"/>
      <c r="J104" s="9"/>
    </row>
    <row r="105" spans="1:10" x14ac:dyDescent="0.25">
      <c r="A105" s="1">
        <v>45566</v>
      </c>
      <c r="B105" s="5">
        <f>91568043.05/12</f>
        <v>7630670.2541666664</v>
      </c>
      <c r="C105" s="5">
        <v>11042991.41</v>
      </c>
      <c r="D105" s="5">
        <f t="shared" ref="D105" si="159">+B105+B104+B103+B102+B101+B100+B99+B98+B97+B96+B95+B94</f>
        <v>95011458.823333308</v>
      </c>
      <c r="E105" s="5">
        <f t="shared" ref="E105" si="160">+C105+C104+C103+C102+C101+C100+C99+C98+C97+C96+C95+C94</f>
        <v>92472179.339999989</v>
      </c>
      <c r="F105" s="7">
        <f t="shared" ref="F105" si="161">+E105/D105</f>
        <v>0.97327396595336024</v>
      </c>
      <c r="H105" s="8"/>
      <c r="I105" s="8"/>
      <c r="J105" s="9"/>
    </row>
    <row r="106" spans="1:10" x14ac:dyDescent="0.25">
      <c r="A106" s="1">
        <v>45597</v>
      </c>
      <c r="B106" s="5">
        <f t="shared" ref="B106:B107" si="162">91568043.05/12</f>
        <v>7630670.2541666664</v>
      </c>
      <c r="C106" s="5">
        <v>8812052.3599999994</v>
      </c>
      <c r="D106" s="5">
        <f t="shared" ref="D106:D107" si="163">+B106+B105+B104+B103+B102+B101+B100+B99+B98+B97+B96+B95</f>
        <v>94581031.851666644</v>
      </c>
      <c r="E106" s="5">
        <f t="shared" ref="E106:E107" si="164">+C106+C105+C104+C103+C102+C101+C100+C99+C98+C97+C96+C95</f>
        <v>94487620.159999996</v>
      </c>
      <c r="F106" s="7">
        <f t="shared" ref="F106:F107" si="165">+E106/D106</f>
        <v>0.99901236336887134</v>
      </c>
      <c r="H106" s="8"/>
      <c r="I106" s="8"/>
      <c r="J106" s="9"/>
    </row>
    <row r="107" spans="1:10" x14ac:dyDescent="0.25">
      <c r="A107" s="12">
        <v>45627</v>
      </c>
      <c r="B107" s="13">
        <f t="shared" si="162"/>
        <v>7630670.2541666664</v>
      </c>
      <c r="C107" s="13">
        <v>6642492.2000000002</v>
      </c>
      <c r="D107" s="13">
        <f t="shared" si="163"/>
        <v>94150604.879999965</v>
      </c>
      <c r="E107" s="13">
        <f t="shared" si="164"/>
        <v>91337862.149999991</v>
      </c>
      <c r="F107" s="14">
        <f t="shared" si="165"/>
        <v>0.97012507000263071</v>
      </c>
      <c r="H107" s="8"/>
      <c r="I107" s="8"/>
      <c r="J107" s="9"/>
    </row>
  </sheetData>
  <printOptions headings="1"/>
  <pageMargins left="0.7" right="0.7" top="0.75" bottom="0.75" header="0.3" footer="0.3"/>
  <pageSetup scale="79" orientation="portrait" r:id="rId1"/>
  <headerFooter>
    <oddHeader>&amp;RDecember 31, 2024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Acklin, Elizabeth M</cp:lastModifiedBy>
  <cp:lastPrinted>2025-01-07T15:47:17Z</cp:lastPrinted>
  <dcterms:created xsi:type="dcterms:W3CDTF">2018-03-20T14:58:20Z</dcterms:created>
  <dcterms:modified xsi:type="dcterms:W3CDTF">2025-01-08T19:57:24Z</dcterms:modified>
</cp:coreProperties>
</file>