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nistration\0 Accountant\Libby\Finance Reports\FY 24-25\03.24.25 Committee\"/>
    </mc:Choice>
  </mc:AlternateContent>
  <xr:revisionPtr revIDLastSave="0" documentId="13_ncr:1_{00A46AC7-229E-4CC2-9C27-A0B2ADBDD0C9}" xr6:coauthVersionLast="47" xr6:coauthVersionMax="47" xr10:uidLastSave="{00000000-0000-0000-0000-000000000000}"/>
  <bookViews>
    <workbookView xWindow="3930" yWindow="3090" windowWidth="21585" windowHeight="10680" xr2:uid="{00000000-000D-0000-FFFF-FFFF00000000}"/>
  </bookViews>
  <sheets>
    <sheet name="BALANC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4" l="1"/>
  <c r="C15" i="4"/>
  <c r="C11" i="4"/>
  <c r="C9" i="4"/>
  <c r="J15" i="4" l="1"/>
  <c r="C25" i="4" l="1"/>
  <c r="J25" i="4" l="1"/>
  <c r="G25" i="4"/>
  <c r="F25" i="4"/>
  <c r="E25" i="4"/>
  <c r="D25" i="4"/>
  <c r="K23" i="4"/>
  <c r="K19" i="4"/>
  <c r="K17" i="4"/>
  <c r="K15" i="4"/>
  <c r="K13" i="4"/>
  <c r="K11" i="4"/>
  <c r="I25" i="4"/>
  <c r="H25" i="4"/>
  <c r="K9" i="4"/>
  <c r="K7" i="4"/>
  <c r="K25" i="4" l="1"/>
</calcChain>
</file>

<file path=xl/sharedStrings.xml><?xml version="1.0" encoding="utf-8"?>
<sst xmlns="http://schemas.openxmlformats.org/spreadsheetml/2006/main" count="46" uniqueCount="30">
  <si>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</si>
  <si>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</si>
  <si>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</si>
  <si>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</si>
  <si>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</si>
  <si>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</si>
  <si>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</si>
  <si>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</si>
  <si>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</si>
  <si>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</si>
  <si>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</si>
  <si>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</si>
  <si>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</si>
  <si>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</si>
  <si>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</si>
  <si>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</si>
  <si>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</si>
  <si>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</si>
  <si>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</si>
  <si>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</si>
  <si>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</si>
  <si>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</si>
  <si>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>Interfund Transactions</t>
  </si>
  <si>
    <t>.</t>
  </si>
  <si>
    <t>*</t>
  </si>
  <si>
    <t>GL Beginning Bal 02/01/25</t>
  </si>
  <si>
    <t>March Debits</t>
  </si>
  <si>
    <t>March Credits</t>
  </si>
  <si>
    <t>* Reconciled 02/28/25</t>
  </si>
  <si>
    <t>Ending Balance as of 03/18/25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</si>
</sst>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1" xfId="1" applyNumberFormat="1" applyFont="1" applyBorder="1"/>
    <xf numFmtId="0" fontId="4" fillId="0" borderId="2" xfId="1" applyFont="1" applyBorder="1" applyAlignment="1">
      <alignment horizontal="center" wrapText="1"/>
    </xf>
    <xf numFmtId="0" fontId="3" fillId="0" borderId="2" xfId="1" applyFont="1" applyBorder="1"/>
    <xf numFmtId="0" fontId="4" fillId="0" borderId="3" xfId="1" applyFont="1" applyBorder="1" applyAlignment="1">
      <alignment horizontal="center" wrapText="1"/>
    </xf>
    <xf numFmtId="0" fontId="3" fillId="0" borderId="0" xfId="1" quotePrefix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/>
    <xf numFmtId="4" fontId="3" fillId="0" borderId="4" xfId="1" applyNumberFormat="1" applyFont="1" applyBorder="1"/>
    <xf numFmtId="4" fontId="3" fillId="0" borderId="5" xfId="1" applyNumberFormat="1" applyFont="1" applyBorder="1"/>
    <xf numFmtId="0" fontId="4" fillId="0" borderId="0" xfId="1" applyFont="1"/>
    <xf numFmtId="0" fontId="5" fillId="0" borderId="0" xfId="0" applyFont="1"/>
    <xf numFmtId="0" fontId="4" fillId="0" borderId="3" xfId="1" quotePrefix="1" applyFont="1" applyBorder="1" applyAlignment="1">
      <alignment horizontal="center" wrapText="1"/>
    </xf>
    <xf numFmtId="4" fontId="3" fillId="0" borderId="6" xfId="1" applyNumberFormat="1" applyFont="1" applyBorder="1"/>
    <xf numFmtId="0" fontId="3" fillId="0" borderId="7" xfId="1" quotePrefix="1" applyFont="1" applyBorder="1" applyAlignment="1">
      <alignment horizontal="center"/>
    </xf>
    <xf numFmtId="0" fontId="3" fillId="0" borderId="6" xfId="1" applyFont="1" applyBorder="1"/>
    <xf numFmtId="4" fontId="5" fillId="0" borderId="0" xfId="0" applyNumberFormat="1" applyFont="1"/>
    <xf numFmtId="4" fontId="3" fillId="0" borderId="0" xfId="1" applyNumberFormat="1" applyFont="1" applyAlignment="1">
      <alignment horizontal="center"/>
    </xf>
    <xf numFmtId="0" fontId="4" fillId="0" borderId="2" xfId="1" applyFont="1" applyBorder="1" applyAlignment="1">
      <alignment horizontal="center"/>
    </xf>
    <xf numFmtId="4" fontId="3" fillId="0" borderId="0" xfId="1" applyNumberFormat="1" applyFont="1" applyAlignment="1">
      <alignment horizontal="right"/>
    </xf>
    <xf numFmtId="14" fontId="4" fillId="0" borderId="0" xfId="1" applyNumberFormat="1" applyFont="1"/>
    <xf numFmtId="43" fontId="5" fillId="0" borderId="0" xfId="2" applyFont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fitToPage="1"/>
  </sheetPr>
  <dimension ref="A1:Z32"/>
  <sheetViews>
    <sheetView tabSelected="1" showOutlineSymbols="0" topLeftCell="A11" zoomScaleNormal="100" workbookViewId="0">
      <selection activeCell="J13" sqref="J13"/>
    </sheetView>
  </sheetViews>
  <sheetFormatPr defaultColWidth="9.140625" defaultRowHeight="16.5" outlineLevelRow="1" outlineLevelCol="1" x14ac:dyDescent="0.3"/>
  <cols>
    <col min="1" max="1" width="36.42578125" style="16" customWidth="1"/>
    <col min="2" max="2" width="2.42578125" style="16" customWidth="1"/>
    <col min="3" max="3" width="15.140625" style="16" customWidth="1" outlineLevel="1"/>
    <col min="4" max="4" width="14.28515625" style="16" customWidth="1" outlineLevel="1"/>
    <col min="5" max="5" width="12.140625" style="16" customWidth="1" outlineLevel="1"/>
    <col min="6" max="6" width="13.28515625" style="16" bestFit="1" customWidth="1" outlineLevel="1"/>
    <col min="7" max="9" width="12.140625" style="16" customWidth="1" outlineLevel="1"/>
    <col min="10" max="10" width="12.85546875" style="16" bestFit="1" customWidth="1" outlineLevel="1"/>
    <col min="11" max="11" width="15.140625" style="16" bestFit="1" customWidth="1"/>
    <col min="12" max="12" width="9.140625" style="16"/>
    <col min="13" max="13" width="10" style="16" bestFit="1" customWidth="1"/>
    <col min="14" max="16384" width="9.140625" style="16"/>
  </cols>
  <sheetData>
    <row r="1" spans="1:26" ht="21.7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x14ac:dyDescent="0.3">
      <c r="A3" s="2"/>
      <c r="B3" s="2"/>
      <c r="C3" s="7" t="s">
        <v>1</v>
      </c>
      <c r="D3" s="7" t="s">
        <v>1</v>
      </c>
      <c r="E3" s="7" t="s">
        <v>1</v>
      </c>
      <c r="F3" s="23" t="s">
        <v>2</v>
      </c>
      <c r="G3" s="7" t="s">
        <v>1</v>
      </c>
      <c r="H3" s="7" t="s">
        <v>1</v>
      </c>
      <c r="I3" s="7" t="s">
        <v>1</v>
      </c>
      <c r="J3" s="7" t="s">
        <v>1</v>
      </c>
      <c r="K3" s="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1.5" customHeight="1" x14ac:dyDescent="0.3">
      <c r="A4" s="15" t="s">
        <v>3</v>
      </c>
      <c r="B4" s="2"/>
      <c r="C4" s="17" t="s">
        <v>4</v>
      </c>
      <c r="D4" s="17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7" t="s">
        <v>10</v>
      </c>
      <c r="J4" s="9" t="s">
        <v>11</v>
      </c>
      <c r="K4" s="9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">
      <c r="A5" s="15" t="s">
        <v>13</v>
      </c>
      <c r="B5" s="2"/>
      <c r="C5" s="19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14</v>
      </c>
      <c r="I5" s="10" t="s">
        <v>14</v>
      </c>
      <c r="J5" s="10" t="s">
        <v>14</v>
      </c>
      <c r="K5" s="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outlineLevel="1" x14ac:dyDescent="0.3">
      <c r="A6" s="15"/>
      <c r="B6" s="2"/>
      <c r="C6" s="20"/>
      <c r="D6" s="2"/>
      <c r="E6" s="2"/>
      <c r="F6" s="2"/>
      <c r="G6" s="2"/>
      <c r="H6" s="2"/>
      <c r="I6" s="2"/>
      <c r="J6" s="2"/>
      <c r="K6" s="1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outlineLevel="1" x14ac:dyDescent="0.3">
      <c r="A7" s="15" t="s">
        <v>25</v>
      </c>
      <c r="B7" s="2"/>
      <c r="C7" s="18">
        <v>21335439.18</v>
      </c>
      <c r="D7" s="3">
        <v>0</v>
      </c>
      <c r="E7" s="3">
        <v>18608.740000000002</v>
      </c>
      <c r="F7" s="3">
        <v>13045646.33</v>
      </c>
      <c r="G7" s="3">
        <v>27762.02</v>
      </c>
      <c r="H7" s="3">
        <v>303464.90000000002</v>
      </c>
      <c r="I7" s="3">
        <v>126776.68</v>
      </c>
      <c r="J7" s="3">
        <v>640215.94999999995</v>
      </c>
      <c r="K7" s="13">
        <f>SUM(C7:J7)</f>
        <v>35497913.800000004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outlineLevel="1" x14ac:dyDescent="0.3">
      <c r="A8" s="15"/>
      <c r="B8" s="2"/>
      <c r="C8" s="18"/>
      <c r="D8" s="3"/>
      <c r="E8" s="3"/>
      <c r="F8" s="3"/>
      <c r="G8" s="3"/>
      <c r="H8" s="3"/>
      <c r="I8" s="3"/>
      <c r="J8" s="3"/>
      <c r="K8" s="1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outlineLevel="1" x14ac:dyDescent="0.3">
      <c r="A9" s="15" t="s">
        <v>19</v>
      </c>
      <c r="B9" s="2"/>
      <c r="C9" s="18">
        <f>7687909.21-3775-26041.24-17.25-20881-88.14-92.35-12423.78-7148.29-5052-244.45-2385</f>
        <v>7609760.71</v>
      </c>
      <c r="D9" s="3">
        <v>2800529.96</v>
      </c>
      <c r="E9" s="3">
        <v>0.71</v>
      </c>
      <c r="F9" s="3">
        <v>101126.43</v>
      </c>
      <c r="G9" s="3">
        <v>117.21</v>
      </c>
      <c r="H9" s="3">
        <v>229749.07</v>
      </c>
      <c r="I9" s="3">
        <v>6600.48</v>
      </c>
      <c r="J9" s="3">
        <v>1068.4100000000001</v>
      </c>
      <c r="K9" s="13">
        <f>SUM(C9:J9)</f>
        <v>10748952.980000002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outlineLevel="1" x14ac:dyDescent="0.3">
      <c r="A10" s="15"/>
      <c r="B10" s="2"/>
      <c r="C10" s="18"/>
      <c r="D10" s="3"/>
      <c r="E10" s="3"/>
      <c r="F10" s="24"/>
      <c r="G10" s="3"/>
      <c r="H10" s="3"/>
      <c r="I10" s="3"/>
      <c r="J10" s="3"/>
      <c r="K10" s="1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outlineLevel="1" x14ac:dyDescent="0.3">
      <c r="A11" s="15" t="s">
        <v>20</v>
      </c>
      <c r="B11" s="2"/>
      <c r="C11" s="18">
        <f>-7098617.13+3775+26041.24+17.25+20881+88.14+92.35+12423.78+7148.29+5052+244.45+2385</f>
        <v>-7020468.6299999999</v>
      </c>
      <c r="D11" s="3">
        <v>-2800529.96</v>
      </c>
      <c r="E11" s="3">
        <v>0</v>
      </c>
      <c r="F11" s="3">
        <v>0</v>
      </c>
      <c r="G11" s="3">
        <v>0</v>
      </c>
      <c r="H11" s="3">
        <v>-194647.1</v>
      </c>
      <c r="I11" s="3">
        <v>-44401.53</v>
      </c>
      <c r="J11" s="3">
        <v>-33484.199999999997</v>
      </c>
      <c r="K11" s="13">
        <f>SUM(C11:J11)</f>
        <v>-10093531.419999998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outlineLevel="1" x14ac:dyDescent="0.3">
      <c r="A12" s="15"/>
      <c r="B12" s="2"/>
      <c r="C12" s="18"/>
      <c r="D12" s="3"/>
      <c r="E12" s="3"/>
      <c r="F12" s="3"/>
      <c r="G12" s="3"/>
      <c r="H12" s="3"/>
      <c r="I12" s="3"/>
      <c r="J12" s="3"/>
      <c r="K12" s="1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outlineLevel="1" x14ac:dyDescent="0.3">
      <c r="A13" s="15" t="s">
        <v>22</v>
      </c>
      <c r="B13" s="2"/>
      <c r="C13" s="18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13">
        <f>SUM(C13:J13)</f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outlineLevel="1" x14ac:dyDescent="0.3">
      <c r="A14" s="15"/>
      <c r="B14" s="2"/>
      <c r="C14" s="18"/>
      <c r="D14" s="3"/>
      <c r="E14" s="3"/>
      <c r="F14" s="3"/>
      <c r="G14" s="3"/>
      <c r="H14" s="3"/>
      <c r="I14" s="3"/>
      <c r="J14" s="3" t="s">
        <v>23</v>
      </c>
      <c r="K14" s="1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outlineLevel="1" x14ac:dyDescent="0.3">
      <c r="A15" s="15" t="s">
        <v>26</v>
      </c>
      <c r="B15" s="2"/>
      <c r="C15" s="18">
        <f>948021-34090.04-527.44-112954.78-1813.61-1858.73</f>
        <v>796776.4</v>
      </c>
      <c r="D15" s="3">
        <v>0</v>
      </c>
      <c r="E15" s="3">
        <v>0</v>
      </c>
      <c r="F15" s="3">
        <v>0</v>
      </c>
      <c r="G15" s="3">
        <v>0</v>
      </c>
      <c r="H15" s="3">
        <v>286280.84999999998</v>
      </c>
      <c r="I15" s="3">
        <v>0</v>
      </c>
      <c r="J15" s="3">
        <f>1300919.76-1297311.58-3608.18</f>
        <v>-6.5028871176764369E-11</v>
      </c>
      <c r="K15" s="13">
        <f>SUM(C15:J15)</f>
        <v>1083057.25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outlineLevel="1" x14ac:dyDescent="0.3">
      <c r="A16" s="15"/>
      <c r="B16" s="2"/>
      <c r="C16" s="18"/>
      <c r="D16" s="3"/>
      <c r="E16" s="3"/>
      <c r="F16" s="3"/>
      <c r="G16" s="3"/>
      <c r="H16" s="3"/>
      <c r="I16" s="3"/>
      <c r="J16" s="3"/>
      <c r="K16" s="1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outlineLevel="1" x14ac:dyDescent="0.3">
      <c r="A17" s="15" t="s">
        <v>27</v>
      </c>
      <c r="B17" s="2"/>
      <c r="C17" s="18">
        <f>-1421896.24+34090.04+527.44+112954.78+1813.61+1858.73</f>
        <v>-1270651.6399999999</v>
      </c>
      <c r="D17" s="3">
        <v>-1225836.1599999999</v>
      </c>
      <c r="E17" s="3">
        <v>0</v>
      </c>
      <c r="F17" s="3">
        <v>0</v>
      </c>
      <c r="G17" s="3">
        <v>0</v>
      </c>
      <c r="H17" s="3">
        <v>-399496.86</v>
      </c>
      <c r="I17" s="3">
        <v>-42117.41</v>
      </c>
      <c r="J17" s="3">
        <v>0</v>
      </c>
      <c r="K17" s="13">
        <f>SUM(C17:J17)</f>
        <v>-2938102.07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outlineLevel="1" x14ac:dyDescent="0.3">
      <c r="A18" s="15"/>
      <c r="B18" s="2"/>
      <c r="C18" s="18"/>
      <c r="D18" s="3"/>
      <c r="E18" s="3"/>
      <c r="F18" s="3"/>
      <c r="G18" s="3"/>
      <c r="H18" s="3"/>
      <c r="I18" s="3"/>
      <c r="J18" s="3"/>
      <c r="K18" s="1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outlineLevel="1" x14ac:dyDescent="0.3">
      <c r="A19" s="15"/>
      <c r="B19" s="2"/>
      <c r="C19" s="18">
        <v>-1225836.1599999999</v>
      </c>
      <c r="D19" s="3">
        <v>1225836.1599999999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13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outlineLevel="1" x14ac:dyDescent="0.3">
      <c r="A20" s="15"/>
      <c r="B20" s="2"/>
      <c r="C20" s="18"/>
      <c r="D20" s="2"/>
      <c r="E20" s="3"/>
      <c r="F20" s="3"/>
      <c r="G20" s="3"/>
      <c r="H20" s="3"/>
      <c r="I20" s="3"/>
      <c r="J20" s="3"/>
      <c r="K20" s="1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outlineLevel="1" x14ac:dyDescent="0.3">
      <c r="A21" s="15"/>
      <c r="B21" s="2"/>
      <c r="C21" s="18"/>
      <c r="D21" s="3"/>
      <c r="E21" s="3"/>
      <c r="F21" s="3"/>
      <c r="G21" s="3"/>
      <c r="H21" s="3"/>
      <c r="I21" s="3"/>
      <c r="J21" s="3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outlineLevel="1" x14ac:dyDescent="0.3">
      <c r="A22" s="15"/>
      <c r="B22" s="2"/>
      <c r="C22" s="18"/>
      <c r="D22" s="3"/>
      <c r="E22" s="3"/>
      <c r="F22" s="3"/>
      <c r="G22" s="3"/>
      <c r="H22" s="3"/>
      <c r="I22" s="3"/>
      <c r="J22" s="3"/>
      <c r="K22" s="1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outlineLevel="1" x14ac:dyDescent="0.3">
      <c r="A23" s="15" t="s">
        <v>21</v>
      </c>
      <c r="B23" s="2"/>
      <c r="C23" s="18"/>
      <c r="D23" s="3"/>
      <c r="E23" s="3"/>
      <c r="F23" s="3"/>
      <c r="G23" s="3"/>
      <c r="H23" s="3"/>
      <c r="I23" s="3"/>
      <c r="J23" s="3"/>
      <c r="K23" s="13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outlineLevel="1" x14ac:dyDescent="0.3">
      <c r="A24" s="2"/>
      <c r="B24" s="2"/>
      <c r="C24" s="18"/>
      <c r="D24" s="3"/>
      <c r="E24" s="3"/>
      <c r="F24" s="3"/>
      <c r="G24" s="3"/>
      <c r="H24" s="3"/>
      <c r="I24" s="3"/>
      <c r="J24" s="3"/>
      <c r="K24" s="1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7.25" thickBot="1" x14ac:dyDescent="0.35">
      <c r="A25" s="25" t="s">
        <v>29</v>
      </c>
      <c r="B25" s="2"/>
      <c r="C25" s="6">
        <f>SUM(C6:C24)</f>
        <v>20225019.859999999</v>
      </c>
      <c r="D25" s="6">
        <f t="shared" ref="D25:J25" si="0">SUM(D6:D24)</f>
        <v>0</v>
      </c>
      <c r="E25" s="6">
        <f t="shared" si="0"/>
        <v>18609.45</v>
      </c>
      <c r="F25" s="6">
        <f t="shared" si="0"/>
        <v>13146772.76</v>
      </c>
      <c r="G25" s="6">
        <f t="shared" si="0"/>
        <v>27879.23</v>
      </c>
      <c r="H25" s="6">
        <f t="shared" si="0"/>
        <v>225350.86</v>
      </c>
      <c r="I25" s="6">
        <f t="shared" si="0"/>
        <v>46858.22</v>
      </c>
      <c r="J25" s="6">
        <f t="shared" si="0"/>
        <v>607800.15999999992</v>
      </c>
      <c r="K25" s="14">
        <f>SUM(K7:K24)</f>
        <v>34298290.540000014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7.25" thickTop="1" x14ac:dyDescent="0.3">
      <c r="A26" s="2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4" t="s">
        <v>28</v>
      </c>
      <c r="B27" s="4"/>
      <c r="C27" s="22" t="s">
        <v>24</v>
      </c>
      <c r="D27" s="5" t="s">
        <v>24</v>
      </c>
      <c r="E27" s="5" t="s">
        <v>24</v>
      </c>
      <c r="F27" s="5" t="s">
        <v>24</v>
      </c>
      <c r="G27" s="5" t="s">
        <v>24</v>
      </c>
      <c r="H27" s="5" t="s">
        <v>24</v>
      </c>
      <c r="I27" s="5" t="s">
        <v>24</v>
      </c>
      <c r="J27" s="5" t="s">
        <v>24</v>
      </c>
      <c r="K27" s="3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3">
      <c r="A28" s="2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2"/>
      <c r="B29" s="2"/>
      <c r="C29" s="3"/>
      <c r="D29" s="3"/>
      <c r="E29" s="2"/>
      <c r="F29" s="2"/>
      <c r="G29" s="2"/>
      <c r="H29" s="3"/>
      <c r="I29" s="2"/>
      <c r="J29" s="2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3">
      <c r="D30" s="26"/>
      <c r="G30" s="21"/>
      <c r="H30" s="21"/>
    </row>
    <row r="31" spans="1:26" x14ac:dyDescent="0.3">
      <c r="H31" s="21"/>
    </row>
    <row r="32" spans="1:26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</sheetData>
  <pageMargins left="0.25" right="0.25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Acklin, Elizabeth M</cp:lastModifiedBy>
  <cp:lastPrinted>2025-03-05T13:48:15Z</cp:lastPrinted>
  <dcterms:created xsi:type="dcterms:W3CDTF">2012-03-20T17:28:13Z</dcterms:created>
  <dcterms:modified xsi:type="dcterms:W3CDTF">2025-03-18T14:09:54Z</dcterms:modified>
</cp:coreProperties>
</file>