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Sheet1!$F$6:$L$70</definedName>
  </definedNames>
  <calcPr calcId="145621"/>
</workbook>
</file>

<file path=xl/calcChain.xml><?xml version="1.0" encoding="utf-8"?>
<calcChain xmlns="http://schemas.openxmlformats.org/spreadsheetml/2006/main">
  <c r="A55" i="1" l="1"/>
  <c r="B49" i="1"/>
  <c r="L11" i="1"/>
  <c r="I12" i="1" s="1"/>
  <c r="L12" i="1" s="1"/>
  <c r="I13" i="1" s="1"/>
  <c r="L13" i="1" s="1"/>
  <c r="I14" i="1" s="1"/>
  <c r="L14" i="1" s="1"/>
  <c r="I15" i="1" s="1"/>
  <c r="L15" i="1" s="1"/>
  <c r="I16" i="1" s="1"/>
  <c r="L16" i="1" s="1"/>
  <c r="I17" i="1" s="1"/>
  <c r="L17" i="1" s="1"/>
  <c r="I18" i="1" s="1"/>
  <c r="L18" i="1" s="1"/>
  <c r="I19" i="1" s="1"/>
  <c r="L19" i="1" s="1"/>
  <c r="I20" i="1" s="1"/>
  <c r="L20" i="1" s="1"/>
  <c r="I21" i="1" s="1"/>
  <c r="L21" i="1" s="1"/>
  <c r="I22" i="1" s="1"/>
  <c r="L22" i="1" s="1"/>
  <c r="I23" i="1" s="1"/>
  <c r="L23" i="1" s="1"/>
  <c r="I24" i="1" s="1"/>
  <c r="L24" i="1" s="1"/>
  <c r="I25" i="1" s="1"/>
  <c r="L25" i="1" s="1"/>
  <c r="I26" i="1" s="1"/>
  <c r="L26" i="1" s="1"/>
  <c r="I27" i="1" s="1"/>
  <c r="L27" i="1" s="1"/>
  <c r="I28" i="1" s="1"/>
  <c r="L28" i="1" s="1"/>
  <c r="I29" i="1" s="1"/>
  <c r="L29" i="1" s="1"/>
  <c r="I30" i="1" s="1"/>
  <c r="L30" i="1" s="1"/>
  <c r="I31" i="1" s="1"/>
  <c r="L31" i="1" s="1"/>
  <c r="I32" i="1" s="1"/>
  <c r="L32" i="1" s="1"/>
  <c r="I33" i="1" s="1"/>
  <c r="L33" i="1" s="1"/>
  <c r="I34" i="1" s="1"/>
  <c r="L34" i="1" s="1"/>
  <c r="I35" i="1" s="1"/>
  <c r="L35" i="1" s="1"/>
  <c r="I36" i="1" s="1"/>
  <c r="L36" i="1" s="1"/>
  <c r="I37" i="1" s="1"/>
  <c r="L37" i="1" s="1"/>
  <c r="I38" i="1" s="1"/>
  <c r="L38" i="1" s="1"/>
  <c r="I39" i="1" s="1"/>
  <c r="L39" i="1" s="1"/>
  <c r="I40" i="1" s="1"/>
  <c r="L40" i="1" s="1"/>
  <c r="I41" i="1" s="1"/>
  <c r="L41" i="1" s="1"/>
  <c r="I42" i="1" s="1"/>
  <c r="L42" i="1" s="1"/>
  <c r="I43" i="1" s="1"/>
  <c r="L43" i="1" s="1"/>
  <c r="I44" i="1" s="1"/>
  <c r="L44" i="1" s="1"/>
  <c r="I45" i="1" s="1"/>
  <c r="L45" i="1" s="1"/>
  <c r="I46" i="1" s="1"/>
  <c r="L46" i="1" s="1"/>
  <c r="I47" i="1" s="1"/>
  <c r="L47" i="1" s="1"/>
  <c r="I48" i="1" s="1"/>
  <c r="L48" i="1" s="1"/>
  <c r="I49" i="1" s="1"/>
  <c r="L49" i="1" s="1"/>
  <c r="I50" i="1" s="1"/>
  <c r="L50" i="1" s="1"/>
  <c r="I51" i="1" s="1"/>
  <c r="L51" i="1" s="1"/>
  <c r="I52" i="1" s="1"/>
  <c r="L52" i="1" s="1"/>
  <c r="I53" i="1" s="1"/>
  <c r="L53" i="1" s="1"/>
  <c r="I54" i="1" s="1"/>
  <c r="L54" i="1" s="1"/>
  <c r="I55" i="1" s="1"/>
  <c r="L55" i="1" s="1"/>
  <c r="I56" i="1" s="1"/>
  <c r="L56" i="1" s="1"/>
  <c r="I57" i="1" s="1"/>
  <c r="L57" i="1" s="1"/>
  <c r="I58" i="1" s="1"/>
  <c r="L58" i="1" s="1"/>
  <c r="I59" i="1" s="1"/>
  <c r="L59" i="1" s="1"/>
  <c r="I60" i="1" s="1"/>
  <c r="L60" i="1" s="1"/>
  <c r="I61" i="1" s="1"/>
  <c r="L61" i="1" s="1"/>
  <c r="I62" i="1" s="1"/>
  <c r="L62" i="1" s="1"/>
  <c r="I63" i="1" s="1"/>
  <c r="L63" i="1" s="1"/>
  <c r="I64" i="1" s="1"/>
  <c r="L64" i="1" s="1"/>
  <c r="I65" i="1" s="1"/>
  <c r="L65" i="1" s="1"/>
  <c r="I66" i="1" s="1"/>
  <c r="L66" i="1" s="1"/>
  <c r="I67" i="1" s="1"/>
  <c r="L67" i="1" s="1"/>
  <c r="I68" i="1" s="1"/>
  <c r="L68" i="1" s="1"/>
  <c r="I69" i="1" s="1"/>
  <c r="L69" i="1" s="1"/>
  <c r="I70" i="1" s="1"/>
  <c r="L70" i="1" s="1"/>
  <c r="A42" i="1"/>
  <c r="B41" i="1"/>
  <c r="A41" i="1"/>
  <c r="A40" i="1"/>
  <c r="A37" i="1"/>
  <c r="A38" i="1"/>
  <c r="B36" i="1"/>
  <c r="C32" i="1"/>
  <c r="C69" i="1" s="1"/>
  <c r="A31" i="1"/>
  <c r="A35" i="1"/>
  <c r="A69" i="1"/>
  <c r="B33" i="1"/>
  <c r="B28" i="1"/>
  <c r="B29" i="1"/>
  <c r="B26" i="1"/>
  <c r="B25" i="1"/>
  <c r="B22" i="1"/>
  <c r="B21" i="1"/>
  <c r="B69" i="1"/>
</calcChain>
</file>

<file path=xl/comments1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</rPr>
          <t>turnquistp:</t>
        </r>
        <r>
          <rPr>
            <sz val="8"/>
            <color indexed="81"/>
            <rFont val="Tahoma"/>
          </rPr>
          <t xml:space="preserve">
34250 B &amp; G
15,000 TECH</t>
        </r>
      </text>
    </comment>
    <comment ref="B6" authorId="0">
      <text>
        <r>
          <rPr>
            <b/>
            <sz val="8"/>
            <color indexed="81"/>
            <rFont val="Tahoma"/>
          </rPr>
          <t>turnquistp:</t>
        </r>
        <r>
          <rPr>
            <sz val="8"/>
            <color indexed="81"/>
            <rFont val="Tahoma"/>
          </rPr>
          <t xml:space="preserve">
10,000 TECH
34250 B &amp; G</t>
        </r>
      </text>
    </comment>
  </commentList>
</comments>
</file>

<file path=xl/sharedStrings.xml><?xml version="1.0" encoding="utf-8"?>
<sst xmlns="http://schemas.openxmlformats.org/spreadsheetml/2006/main" count="74" uniqueCount="29">
  <si>
    <t>WARREN COUNTY SCHOOL DISTRICT</t>
  </si>
  <si>
    <t>Date</t>
  </si>
  <si>
    <t>Description</t>
  </si>
  <si>
    <t>Balance</t>
  </si>
  <si>
    <t>WTW Architects</t>
  </si>
  <si>
    <t>Capital Project Account Activity</t>
  </si>
  <si>
    <t>Beginning Balance</t>
  </si>
  <si>
    <t>Deposits</t>
  </si>
  <si>
    <t>Checks</t>
  </si>
  <si>
    <t>Maintenance Fee</t>
  </si>
  <si>
    <t>Interest</t>
  </si>
  <si>
    <t>Check #</t>
  </si>
  <si>
    <t>96</t>
  </si>
  <si>
    <t>1002</t>
  </si>
  <si>
    <t>EMHS RENOVATION</t>
  </si>
  <si>
    <t>James P. Hunter Associates</t>
  </si>
  <si>
    <t>Caster Drilling Enterprises</t>
  </si>
  <si>
    <t>Warren Webster Corp.</t>
  </si>
  <si>
    <t>Transfer fr. General Fund</t>
  </si>
  <si>
    <t>WCSD Cafeteria Fund</t>
  </si>
  <si>
    <t>DeJong-Richer, LLC</t>
  </si>
  <si>
    <t>BWMS RENOVATION</t>
  </si>
  <si>
    <t>PES RENOVATION</t>
  </si>
  <si>
    <t>Microbac Laboratories</t>
  </si>
  <si>
    <t>Urban Engineers of Erie</t>
  </si>
  <si>
    <t>Void</t>
  </si>
  <si>
    <t>1103</t>
  </si>
  <si>
    <t>1006</t>
  </si>
  <si>
    <t>Transfer Bal. to GF to Close Acct.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</si>
</sst>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20" x14ac:knownFonts="1">
    <font>
      <sz val="10"/>
      <name val="Arial"/>
    </font>
    <font>
      <sz val="10"/>
      <name val="Arial"/>
    </font>
    <font>
      <sz val="7"/>
      <name val="Arial Narrow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10"/>
      <name val="Bookman Old Style"/>
      <family val="1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Bookman Old Style"/>
      <family val="1"/>
    </font>
    <font>
      <sz val="12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 applyAlignment="1">
      <alignment horizontal="center"/>
    </xf>
    <xf numFmtId="8" fontId="3" fillId="0" borderId="0" xfId="0" applyNumberFormat="1" applyFont="1"/>
    <xf numFmtId="8" fontId="3" fillId="0" borderId="0" xfId="2" applyNumberFormat="1" applyFont="1"/>
    <xf numFmtId="49" fontId="5" fillId="0" borderId="0" xfId="0" applyNumberFormat="1" applyFont="1" applyFill="1" applyAlignment="1">
      <alignment horizontal="center"/>
    </xf>
    <xf numFmtId="43" fontId="2" fillId="0" borderId="0" xfId="1" applyFont="1" applyFill="1"/>
    <xf numFmtId="14" fontId="2" fillId="0" borderId="0" xfId="0" applyNumberFormat="1" applyFont="1" applyFill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8" fontId="3" fillId="0" borderId="2" xfId="0" applyNumberFormat="1" applyFont="1" applyBorder="1"/>
    <xf numFmtId="8" fontId="3" fillId="0" borderId="2" xfId="2" applyNumberFormat="1" applyFont="1" applyBorder="1"/>
    <xf numFmtId="8" fontId="3" fillId="0" borderId="3" xfId="2" applyNumberFormat="1" applyFont="1" applyBorder="1"/>
    <xf numFmtId="0" fontId="7" fillId="0" borderId="0" xfId="0" applyFont="1"/>
    <xf numFmtId="164" fontId="9" fillId="0" borderId="4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8" fontId="9" fillId="0" borderId="5" xfId="0" applyNumberFormat="1" applyFont="1" applyBorder="1" applyAlignment="1">
      <alignment horizontal="center"/>
    </xf>
    <xf numFmtId="8" fontId="9" fillId="0" borderId="5" xfId="2" applyNumberFormat="1" applyFont="1" applyBorder="1" applyAlignment="1">
      <alignment horizontal="center"/>
    </xf>
    <xf numFmtId="8" fontId="9" fillId="0" borderId="6" xfId="2" applyNumberFormat="1" applyFont="1" applyBorder="1" applyAlignment="1">
      <alignment horizontal="center"/>
    </xf>
    <xf numFmtId="6" fontId="2" fillId="0" borderId="0" xfId="2" applyNumberFormat="1" applyFont="1" applyFill="1" applyAlignment="1">
      <alignment horizontal="center" wrapText="1"/>
    </xf>
    <xf numFmtId="0" fontId="12" fillId="0" borderId="7" xfId="0" applyFont="1" applyBorder="1" applyAlignment="1">
      <alignment vertical="center"/>
    </xf>
    <xf numFmtId="8" fontId="12" fillId="0" borderId="7" xfId="2" applyNumberFormat="1" applyFont="1" applyBorder="1" applyAlignment="1">
      <alignment vertical="center"/>
    </xf>
    <xf numFmtId="8" fontId="12" fillId="0" borderId="7" xfId="2" applyNumberFormat="1" applyFont="1" applyFill="1" applyBorder="1" applyAlignment="1">
      <alignment vertical="center"/>
    </xf>
    <xf numFmtId="8" fontId="14" fillId="0" borderId="0" xfId="0" applyNumberFormat="1" applyFont="1" applyFill="1"/>
    <xf numFmtId="164" fontId="3" fillId="0" borderId="2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43" fontId="2" fillId="0" borderId="0" xfId="1" applyFont="1" applyFill="1" applyAlignment="1">
      <alignment horizontal="center" wrapText="1"/>
    </xf>
    <xf numFmtId="8" fontId="4" fillId="0" borderId="4" xfId="0" applyNumberFormat="1" applyFont="1" applyFill="1" applyBorder="1"/>
    <xf numFmtId="164" fontId="12" fillId="0" borderId="8" xfId="0" quotePrefix="1" applyNumberFormat="1" applyFont="1" applyBorder="1" applyAlignment="1">
      <alignment horizontal="center" vertical="center"/>
    </xf>
    <xf numFmtId="1" fontId="12" fillId="0" borderId="9" xfId="0" quotePrefix="1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8" fontId="12" fillId="0" borderId="9" xfId="2" applyNumberFormat="1" applyFont="1" applyFill="1" applyBorder="1" applyAlignment="1">
      <alignment vertical="center"/>
    </xf>
    <xf numFmtId="8" fontId="12" fillId="0" borderId="9" xfId="2" applyNumberFormat="1" applyFont="1" applyBorder="1" applyAlignment="1">
      <alignment vertical="center"/>
    </xf>
    <xf numFmtId="8" fontId="12" fillId="2" borderId="10" xfId="2" applyNumberFormat="1" applyFont="1" applyFill="1" applyBorder="1" applyAlignment="1">
      <alignment vertical="center"/>
    </xf>
    <xf numFmtId="164" fontId="12" fillId="0" borderId="11" xfId="0" quotePrefix="1" applyNumberFormat="1" applyFont="1" applyBorder="1" applyAlignment="1">
      <alignment horizontal="center" vertical="center"/>
    </xf>
    <xf numFmtId="1" fontId="12" fillId="0" borderId="7" xfId="0" quotePrefix="1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8" fontId="12" fillId="2" borderId="12" xfId="2" applyNumberFormat="1" applyFont="1" applyFill="1" applyBorder="1" applyAlignment="1">
      <alignment vertical="center"/>
    </xf>
    <xf numFmtId="164" fontId="12" fillId="0" borderId="11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8" fontId="4" fillId="0" borderId="7" xfId="2" applyNumberFormat="1" applyFont="1" applyFill="1" applyBorder="1" applyAlignment="1">
      <alignment vertical="center"/>
    </xf>
    <xf numFmtId="164" fontId="16" fillId="0" borderId="13" xfId="0" applyNumberFormat="1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 wrapText="1"/>
    </xf>
    <xf numFmtId="8" fontId="12" fillId="2" borderId="14" xfId="2" applyNumberFormat="1" applyFont="1" applyFill="1" applyBorder="1" applyAlignment="1">
      <alignment vertical="center"/>
    </xf>
    <xf numFmtId="8" fontId="12" fillId="2" borderId="15" xfId="2" applyNumberFormat="1" applyFont="1" applyFill="1" applyBorder="1" applyAlignment="1">
      <alignment vertical="center"/>
    </xf>
    <xf numFmtId="164" fontId="10" fillId="0" borderId="16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8" fontId="10" fillId="0" borderId="17" xfId="0" applyNumberFormat="1" applyFont="1" applyBorder="1" applyAlignment="1">
      <alignment horizontal="center"/>
    </xf>
    <xf numFmtId="8" fontId="10" fillId="0" borderId="19" xfId="2" applyNumberFormat="1" applyFont="1" applyBorder="1" applyAlignment="1">
      <alignment horizontal="center"/>
    </xf>
    <xf numFmtId="8" fontId="11" fillId="0" borderId="18" xfId="2" applyNumberFormat="1" applyFont="1" applyBorder="1" applyAlignment="1">
      <alignment horizontal="center"/>
    </xf>
    <xf numFmtId="8" fontId="10" fillId="0" borderId="17" xfId="2" applyNumberFormat="1" applyFont="1" applyBorder="1" applyAlignment="1">
      <alignment horizontal="center"/>
    </xf>
    <xf numFmtId="43" fontId="4" fillId="0" borderId="4" xfId="0" applyNumberFormat="1" applyFont="1" applyFill="1" applyBorder="1"/>
    <xf numFmtId="49" fontId="5" fillId="0" borderId="0" xfId="0" quotePrefix="1" applyNumberFormat="1" applyFont="1" applyFill="1" applyAlignment="1">
      <alignment horizontal="center"/>
    </xf>
    <xf numFmtId="8" fontId="6" fillId="0" borderId="20" xfId="2" applyNumberFormat="1" applyFont="1" applyBorder="1" applyAlignment="1">
      <alignment horizontal="center" vertical="center"/>
    </xf>
    <xf numFmtId="8" fontId="6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2" fillId="0" borderId="0" xfId="0" applyFont="1" applyFill="1" applyAlignment="1">
      <alignment horizontal="center" wrapText="1"/>
    </xf>
    <xf numFmtId="14" fontId="8" fillId="0" borderId="4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71"/>
  <sheetViews>
    <sheetView tabSelected="1" topLeftCell="E1" workbookViewId="0">
      <pane ySplit="5" topLeftCell="A6" activePane="bottomLeft" state="frozen"/>
      <selection pane="bottomLeft" activeCell="H68" sqref="H68"/>
    </sheetView>
  </sheetViews>
  <sheetFormatPr defaultRowHeight="15" x14ac:dyDescent="0.3"/>
  <cols>
    <col min="1" max="3" width="12.140625" style="2" customWidth="1"/>
    <col min="5" max="5" width="2.5703125" style="1" customWidth="1"/>
    <col min="6" max="6" width="12.5703125" style="3" bestFit="1" customWidth="1"/>
    <col min="7" max="7" width="10.85546875" style="3" bestFit="1" customWidth="1"/>
    <col min="8" max="8" width="29.85546875" style="1" bestFit="1" customWidth="1"/>
    <col min="9" max="9" width="23.5703125" style="4" bestFit="1" customWidth="1"/>
    <col min="10" max="10" width="18.5703125" style="5" bestFit="1" customWidth="1"/>
    <col min="11" max="11" width="15" style="5" bestFit="1" customWidth="1"/>
    <col min="12" max="12" width="16.5703125" style="5" bestFit="1" customWidth="1"/>
    <col min="13" max="16384" width="9.140625" style="1"/>
  </cols>
  <sheetData>
    <row r="2" spans="1:12" ht="8.25" customHeight="1" x14ac:dyDescent="0.3"/>
    <row r="3" spans="1:12" ht="8.25" customHeight="1" x14ac:dyDescent="0.3"/>
    <row r="4" spans="1:12" ht="31.5" customHeight="1" x14ac:dyDescent="0.3">
      <c r="A4" s="58" t="s">
        <v>26</v>
      </c>
      <c r="B4" s="6" t="s">
        <v>13</v>
      </c>
      <c r="C4" s="58" t="s">
        <v>27</v>
      </c>
    </row>
    <row r="5" spans="1:12" ht="30" customHeight="1" thickBot="1" x14ac:dyDescent="0.35">
      <c r="A5" s="27" t="s">
        <v>21</v>
      </c>
      <c r="B5" s="27" t="s">
        <v>14</v>
      </c>
      <c r="C5" s="27" t="s">
        <v>22</v>
      </c>
    </row>
    <row r="6" spans="1:12" ht="21.75" customHeight="1" x14ac:dyDescent="0.3">
      <c r="A6" s="7"/>
      <c r="B6" s="7"/>
      <c r="C6" s="7"/>
      <c r="F6" s="59" t="s">
        <v>0</v>
      </c>
      <c r="G6" s="60"/>
      <c r="H6" s="61"/>
      <c r="I6" s="61"/>
      <c r="J6" s="61"/>
      <c r="K6" s="61"/>
      <c r="L6" s="62"/>
    </row>
    <row r="7" spans="1:12" ht="13.5" customHeight="1" thickBot="1" x14ac:dyDescent="0.35">
      <c r="A7" s="8"/>
      <c r="B7" s="8"/>
      <c r="C7" s="8"/>
      <c r="F7" s="9"/>
      <c r="G7" s="25"/>
      <c r="H7" s="10"/>
      <c r="I7" s="11"/>
      <c r="J7" s="12"/>
      <c r="K7" s="12"/>
      <c r="L7" s="13"/>
    </row>
    <row r="8" spans="1:12" s="14" customFormat="1" ht="21.75" customHeight="1" thickBot="1" x14ac:dyDescent="0.4">
      <c r="A8" s="63"/>
      <c r="B8" s="63"/>
      <c r="C8" s="63"/>
      <c r="F8" s="64" t="s">
        <v>5</v>
      </c>
      <c r="G8" s="65"/>
      <c r="H8" s="65"/>
      <c r="I8" s="65"/>
      <c r="J8" s="65"/>
      <c r="K8" s="65"/>
      <c r="L8" s="66"/>
    </row>
    <row r="9" spans="1:12" ht="9" customHeight="1" thickBot="1" x14ac:dyDescent="0.35">
      <c r="A9" s="63"/>
      <c r="B9" s="63"/>
      <c r="C9" s="63"/>
      <c r="F9" s="15"/>
      <c r="G9" s="26"/>
      <c r="H9" s="16"/>
      <c r="I9" s="17"/>
      <c r="J9" s="18"/>
      <c r="K9" s="18"/>
      <c r="L9" s="19"/>
    </row>
    <row r="10" spans="1:12" ht="17.25" thickBot="1" x14ac:dyDescent="0.35">
      <c r="A10" s="20"/>
      <c r="B10" s="20"/>
      <c r="C10" s="20"/>
      <c r="F10" s="50" t="s">
        <v>1</v>
      </c>
      <c r="G10" s="51" t="s">
        <v>11</v>
      </c>
      <c r="H10" s="52" t="s">
        <v>2</v>
      </c>
      <c r="I10" s="53" t="s">
        <v>6</v>
      </c>
      <c r="J10" s="56" t="s">
        <v>7</v>
      </c>
      <c r="K10" s="55" t="s">
        <v>8</v>
      </c>
      <c r="L10" s="54" t="s">
        <v>3</v>
      </c>
    </row>
    <row r="11" spans="1:12" ht="16.5" customHeight="1" thickTop="1" x14ac:dyDescent="0.3">
      <c r="A11" s="24"/>
      <c r="B11" s="24"/>
      <c r="C11" s="24"/>
      <c r="F11" s="29"/>
      <c r="G11" s="30"/>
      <c r="H11" s="31" t="s">
        <v>18</v>
      </c>
      <c r="I11" s="32">
        <v>0</v>
      </c>
      <c r="J11" s="33">
        <v>100</v>
      </c>
      <c r="K11" s="33"/>
      <c r="L11" s="34">
        <f t="shared" ref="L11:L70" si="0">SUM(I11+J11-K11)</f>
        <v>100</v>
      </c>
    </row>
    <row r="12" spans="1:12" ht="15.75" x14ac:dyDescent="0.3">
      <c r="A12" s="24"/>
      <c r="B12" s="24"/>
      <c r="C12" s="24"/>
      <c r="F12" s="35">
        <v>40329</v>
      </c>
      <c r="G12" s="36"/>
      <c r="H12" s="37" t="s">
        <v>9</v>
      </c>
      <c r="I12" s="23">
        <f t="shared" ref="I12:I70" si="1">L11</f>
        <v>100</v>
      </c>
      <c r="J12" s="22"/>
      <c r="K12" s="22">
        <v>10</v>
      </c>
      <c r="L12" s="38">
        <f t="shared" si="0"/>
        <v>90</v>
      </c>
    </row>
    <row r="13" spans="1:12" ht="15.75" x14ac:dyDescent="0.3">
      <c r="A13" s="24"/>
      <c r="B13" s="24"/>
      <c r="C13" s="24"/>
      <c r="F13" s="35">
        <v>40359</v>
      </c>
      <c r="G13" s="36"/>
      <c r="H13" s="37" t="s">
        <v>9</v>
      </c>
      <c r="I13" s="23">
        <f t="shared" si="1"/>
        <v>90</v>
      </c>
      <c r="J13" s="22"/>
      <c r="K13" s="22">
        <v>10</v>
      </c>
      <c r="L13" s="38">
        <f t="shared" si="0"/>
        <v>80</v>
      </c>
    </row>
    <row r="14" spans="1:12" ht="15.75" x14ac:dyDescent="0.3">
      <c r="A14" s="24"/>
      <c r="B14" s="24"/>
      <c r="C14" s="24"/>
      <c r="F14" s="35">
        <v>40390</v>
      </c>
      <c r="G14" s="36"/>
      <c r="H14" s="37" t="s">
        <v>9</v>
      </c>
      <c r="I14" s="23">
        <f t="shared" si="1"/>
        <v>80</v>
      </c>
      <c r="J14" s="22"/>
      <c r="K14" s="22">
        <v>10</v>
      </c>
      <c r="L14" s="38">
        <f t="shared" si="0"/>
        <v>70</v>
      </c>
    </row>
    <row r="15" spans="1:12" ht="15.75" x14ac:dyDescent="0.3">
      <c r="A15" s="24"/>
      <c r="B15" s="24"/>
      <c r="C15" s="24"/>
      <c r="F15" s="35">
        <v>40421</v>
      </c>
      <c r="G15" s="36"/>
      <c r="H15" s="37" t="s">
        <v>9</v>
      </c>
      <c r="I15" s="23">
        <f t="shared" si="1"/>
        <v>70</v>
      </c>
      <c r="J15" s="22"/>
      <c r="K15" s="22">
        <v>10</v>
      </c>
      <c r="L15" s="38">
        <f t="shared" si="0"/>
        <v>60</v>
      </c>
    </row>
    <row r="16" spans="1:12" ht="15.75" x14ac:dyDescent="0.3">
      <c r="A16" s="24"/>
      <c r="B16" s="24"/>
      <c r="C16" s="24"/>
      <c r="F16" s="35">
        <v>40421</v>
      </c>
      <c r="G16" s="36"/>
      <c r="H16" s="37" t="s">
        <v>10</v>
      </c>
      <c r="I16" s="23">
        <f t="shared" si="1"/>
        <v>60</v>
      </c>
      <c r="J16" s="22">
        <v>0.04</v>
      </c>
      <c r="K16" s="22"/>
      <c r="L16" s="38">
        <f t="shared" si="0"/>
        <v>60.04</v>
      </c>
    </row>
    <row r="17" spans="1:12" ht="15.75" x14ac:dyDescent="0.3">
      <c r="A17" s="24"/>
      <c r="B17" s="24"/>
      <c r="C17" s="24"/>
      <c r="F17" s="39">
        <v>40451</v>
      </c>
      <c r="G17" s="40"/>
      <c r="H17" s="37" t="s">
        <v>9</v>
      </c>
      <c r="I17" s="23">
        <f t="shared" si="1"/>
        <v>60.04</v>
      </c>
      <c r="J17" s="22"/>
      <c r="K17" s="22">
        <v>10</v>
      </c>
      <c r="L17" s="38">
        <f t="shared" si="0"/>
        <v>50.04</v>
      </c>
    </row>
    <row r="18" spans="1:12" ht="15.75" x14ac:dyDescent="0.3">
      <c r="A18" s="24"/>
      <c r="B18" s="24"/>
      <c r="C18" s="24"/>
      <c r="F18" s="35">
        <v>40482</v>
      </c>
      <c r="G18" s="36"/>
      <c r="H18" s="37" t="s">
        <v>9</v>
      </c>
      <c r="I18" s="23">
        <f t="shared" si="1"/>
        <v>50.04</v>
      </c>
      <c r="J18" s="22"/>
      <c r="K18" s="22">
        <v>10</v>
      </c>
      <c r="L18" s="38">
        <f t="shared" si="0"/>
        <v>40.04</v>
      </c>
    </row>
    <row r="19" spans="1:12" ht="15.75" x14ac:dyDescent="0.3">
      <c r="A19" s="24"/>
      <c r="B19" s="24"/>
      <c r="C19" s="24"/>
      <c r="F19" s="35">
        <v>40500</v>
      </c>
      <c r="G19" s="36"/>
      <c r="H19" s="37" t="s">
        <v>18</v>
      </c>
      <c r="I19" s="23">
        <f t="shared" si="1"/>
        <v>40.04</v>
      </c>
      <c r="J19" s="22">
        <v>250000</v>
      </c>
      <c r="K19" s="22"/>
      <c r="L19" s="38">
        <f t="shared" si="0"/>
        <v>250040.04</v>
      </c>
    </row>
    <row r="20" spans="1:12" ht="15.75" x14ac:dyDescent="0.3">
      <c r="A20" s="24"/>
      <c r="B20" s="24"/>
      <c r="C20" s="24"/>
      <c r="F20" s="35">
        <v>40512</v>
      </c>
      <c r="G20" s="36"/>
      <c r="H20" s="37" t="s">
        <v>10</v>
      </c>
      <c r="I20" s="23">
        <f t="shared" si="1"/>
        <v>250040.04</v>
      </c>
      <c r="J20" s="22">
        <v>48.98</v>
      </c>
      <c r="K20" s="22"/>
      <c r="L20" s="38">
        <f t="shared" si="0"/>
        <v>250089.02000000002</v>
      </c>
    </row>
    <row r="21" spans="1:12" ht="15.75" x14ac:dyDescent="0.3">
      <c r="A21" s="24"/>
      <c r="B21" s="24">
        <f>K21</f>
        <v>85750</v>
      </c>
      <c r="C21" s="24"/>
      <c r="F21" s="35">
        <v>40505</v>
      </c>
      <c r="G21" s="36" t="s">
        <v>12</v>
      </c>
      <c r="H21" s="37" t="s">
        <v>4</v>
      </c>
      <c r="I21" s="23">
        <f t="shared" si="1"/>
        <v>250089.02000000002</v>
      </c>
      <c r="J21" s="22"/>
      <c r="K21" s="22">
        <v>85750</v>
      </c>
      <c r="L21" s="38">
        <f t="shared" si="0"/>
        <v>164339.02000000002</v>
      </c>
    </row>
    <row r="22" spans="1:12" ht="15.75" x14ac:dyDescent="0.3">
      <c r="A22" s="24"/>
      <c r="B22" s="24">
        <f>K22</f>
        <v>25108.43</v>
      </c>
      <c r="C22" s="24"/>
      <c r="F22" s="35">
        <v>40526</v>
      </c>
      <c r="G22" s="36">
        <v>5000</v>
      </c>
      <c r="H22" s="37" t="s">
        <v>4</v>
      </c>
      <c r="I22" s="23">
        <f t="shared" si="1"/>
        <v>164339.02000000002</v>
      </c>
      <c r="J22" s="22"/>
      <c r="K22" s="22">
        <v>25108.43</v>
      </c>
      <c r="L22" s="38">
        <f t="shared" si="0"/>
        <v>139230.59000000003</v>
      </c>
    </row>
    <row r="23" spans="1:12" ht="15.75" x14ac:dyDescent="0.3">
      <c r="A23" s="24"/>
      <c r="B23" s="24">
        <v>4000</v>
      </c>
      <c r="C23" s="24"/>
      <c r="F23" s="35">
        <v>40899</v>
      </c>
      <c r="G23" s="36">
        <v>5001</v>
      </c>
      <c r="H23" s="37" t="s">
        <v>15</v>
      </c>
      <c r="I23" s="23">
        <f t="shared" si="1"/>
        <v>139230.59000000003</v>
      </c>
      <c r="J23" s="22"/>
      <c r="K23" s="22">
        <v>4000</v>
      </c>
      <c r="L23" s="38">
        <f t="shared" si="0"/>
        <v>135230.59000000003</v>
      </c>
    </row>
    <row r="24" spans="1:12" ht="15.75" x14ac:dyDescent="0.3">
      <c r="A24" s="24"/>
      <c r="B24" s="24"/>
      <c r="C24" s="24"/>
      <c r="F24" s="35">
        <v>40908</v>
      </c>
      <c r="G24" s="36"/>
      <c r="H24" s="37" t="s">
        <v>10</v>
      </c>
      <c r="I24" s="23">
        <f t="shared" si="1"/>
        <v>135230.59000000003</v>
      </c>
      <c r="J24" s="22">
        <v>76.459999999999994</v>
      </c>
      <c r="K24" s="22"/>
      <c r="L24" s="38">
        <f t="shared" si="0"/>
        <v>135307.05000000002</v>
      </c>
    </row>
    <row r="25" spans="1:12" ht="15.75" x14ac:dyDescent="0.3">
      <c r="A25" s="24"/>
      <c r="B25" s="24">
        <f>K25</f>
        <v>2350</v>
      </c>
      <c r="C25" s="24"/>
      <c r="F25" s="35">
        <v>40556</v>
      </c>
      <c r="G25" s="36">
        <v>5002</v>
      </c>
      <c r="H25" s="37" t="s">
        <v>16</v>
      </c>
      <c r="I25" s="23">
        <f t="shared" si="1"/>
        <v>135307.05000000002</v>
      </c>
      <c r="J25" s="22"/>
      <c r="K25" s="22">
        <v>2350</v>
      </c>
      <c r="L25" s="38">
        <f t="shared" si="0"/>
        <v>132957.05000000002</v>
      </c>
    </row>
    <row r="26" spans="1:12" ht="15.75" x14ac:dyDescent="0.3">
      <c r="A26" s="24"/>
      <c r="B26" s="24">
        <f>K26</f>
        <v>435</v>
      </c>
      <c r="C26" s="24"/>
      <c r="F26" s="35">
        <v>40556</v>
      </c>
      <c r="G26" s="36">
        <v>5003</v>
      </c>
      <c r="H26" s="37" t="s">
        <v>17</v>
      </c>
      <c r="I26" s="23">
        <f t="shared" si="1"/>
        <v>132957.05000000002</v>
      </c>
      <c r="J26" s="22"/>
      <c r="K26" s="22">
        <v>435</v>
      </c>
      <c r="L26" s="38">
        <f t="shared" si="0"/>
        <v>132522.05000000002</v>
      </c>
    </row>
    <row r="27" spans="1:12" ht="15.75" x14ac:dyDescent="0.3">
      <c r="A27" s="24"/>
      <c r="B27" s="24"/>
      <c r="C27" s="24"/>
      <c r="F27" s="35">
        <v>40574</v>
      </c>
      <c r="G27" s="36"/>
      <c r="H27" s="37" t="s">
        <v>10</v>
      </c>
      <c r="I27" s="23">
        <f t="shared" si="1"/>
        <v>132522.05000000002</v>
      </c>
      <c r="J27" s="22">
        <v>64.540000000000006</v>
      </c>
      <c r="K27" s="22"/>
      <c r="L27" s="38">
        <f t="shared" si="0"/>
        <v>132586.59000000003</v>
      </c>
    </row>
    <row r="28" spans="1:12" ht="15.75" x14ac:dyDescent="0.3">
      <c r="A28" s="24"/>
      <c r="B28" s="24">
        <f>K28</f>
        <v>6125</v>
      </c>
      <c r="C28" s="24"/>
      <c r="F28" s="35">
        <v>40602</v>
      </c>
      <c r="G28" s="36">
        <v>5004</v>
      </c>
      <c r="H28" s="37" t="s">
        <v>4</v>
      </c>
      <c r="I28" s="23">
        <f t="shared" si="1"/>
        <v>132586.59000000003</v>
      </c>
      <c r="J28" s="22"/>
      <c r="K28" s="22">
        <v>6125</v>
      </c>
      <c r="L28" s="38">
        <f t="shared" si="0"/>
        <v>126461.59000000003</v>
      </c>
    </row>
    <row r="29" spans="1:12" ht="15.75" x14ac:dyDescent="0.3">
      <c r="A29" s="24"/>
      <c r="B29" s="24">
        <f>K29</f>
        <v>832</v>
      </c>
      <c r="C29" s="24"/>
      <c r="F29" s="35">
        <v>40602</v>
      </c>
      <c r="G29" s="36">
        <v>5005</v>
      </c>
      <c r="H29" s="37" t="s">
        <v>19</v>
      </c>
      <c r="I29" s="23">
        <f t="shared" si="1"/>
        <v>126461.59000000003</v>
      </c>
      <c r="J29" s="22"/>
      <c r="K29" s="22">
        <v>832</v>
      </c>
      <c r="L29" s="38">
        <f t="shared" si="0"/>
        <v>125629.59000000003</v>
      </c>
    </row>
    <row r="30" spans="1:12" ht="15.75" x14ac:dyDescent="0.3">
      <c r="A30" s="24"/>
      <c r="B30" s="24"/>
      <c r="C30" s="24"/>
      <c r="D30" s="1"/>
      <c r="F30" s="35">
        <v>40602</v>
      </c>
      <c r="G30" s="36"/>
      <c r="H30" s="37" t="s">
        <v>10</v>
      </c>
      <c r="I30" s="23">
        <f t="shared" si="1"/>
        <v>125629.59000000003</v>
      </c>
      <c r="J30" s="22">
        <v>55.94</v>
      </c>
      <c r="K30" s="22"/>
      <c r="L30" s="38">
        <f t="shared" si="0"/>
        <v>125685.53000000003</v>
      </c>
    </row>
    <row r="31" spans="1:12" ht="15.75" x14ac:dyDescent="0.3">
      <c r="A31" s="24">
        <f>K31</f>
        <v>11023.17</v>
      </c>
      <c r="B31" s="24"/>
      <c r="C31" s="24"/>
      <c r="D31" s="1"/>
      <c r="F31" s="35">
        <v>40609</v>
      </c>
      <c r="G31" s="36">
        <v>5006</v>
      </c>
      <c r="H31" s="37" t="s">
        <v>20</v>
      </c>
      <c r="I31" s="23">
        <f t="shared" si="1"/>
        <v>125685.53000000003</v>
      </c>
      <c r="J31" s="22"/>
      <c r="K31" s="22">
        <v>11023.17</v>
      </c>
      <c r="L31" s="38">
        <f t="shared" si="0"/>
        <v>114662.36000000003</v>
      </c>
    </row>
    <row r="32" spans="1:12" ht="15.75" x14ac:dyDescent="0.3">
      <c r="A32" s="24"/>
      <c r="B32" s="24"/>
      <c r="C32" s="24">
        <f>K32</f>
        <v>5230.45</v>
      </c>
      <c r="D32" s="1"/>
      <c r="F32" s="35">
        <v>40609</v>
      </c>
      <c r="G32" s="36">
        <v>5007</v>
      </c>
      <c r="H32" s="37" t="s">
        <v>4</v>
      </c>
      <c r="I32" s="23">
        <f t="shared" si="1"/>
        <v>114662.36000000003</v>
      </c>
      <c r="J32" s="22"/>
      <c r="K32" s="22">
        <v>5230.45</v>
      </c>
      <c r="L32" s="38">
        <f t="shared" si="0"/>
        <v>109431.91000000003</v>
      </c>
    </row>
    <row r="33" spans="1:12" ht="15.75" x14ac:dyDescent="0.3">
      <c r="A33" s="24"/>
      <c r="B33" s="24">
        <f>K33</f>
        <v>6658.5</v>
      </c>
      <c r="C33" s="24"/>
      <c r="D33" s="1"/>
      <c r="F33" s="35">
        <v>40617</v>
      </c>
      <c r="G33" s="36">
        <v>5008</v>
      </c>
      <c r="H33" s="37" t="s">
        <v>23</v>
      </c>
      <c r="I33" s="23">
        <f t="shared" si="1"/>
        <v>109431.91000000003</v>
      </c>
      <c r="J33" s="22"/>
      <c r="K33" s="22">
        <v>6658.5</v>
      </c>
      <c r="L33" s="38">
        <f t="shared" si="0"/>
        <v>102773.41000000003</v>
      </c>
    </row>
    <row r="34" spans="1:12" ht="15.75" x14ac:dyDescent="0.3">
      <c r="A34" s="24"/>
      <c r="B34" s="24"/>
      <c r="C34" s="24"/>
      <c r="D34" s="1"/>
      <c r="F34" s="35">
        <v>40633</v>
      </c>
      <c r="G34" s="36"/>
      <c r="H34" s="37" t="s">
        <v>10</v>
      </c>
      <c r="I34" s="23">
        <f t="shared" si="1"/>
        <v>102773.41000000003</v>
      </c>
      <c r="J34" s="22">
        <v>55.42</v>
      </c>
      <c r="K34" s="22"/>
      <c r="L34" s="38">
        <f t="shared" si="0"/>
        <v>102828.83000000003</v>
      </c>
    </row>
    <row r="35" spans="1:12" ht="15.75" x14ac:dyDescent="0.3">
      <c r="A35" s="24">
        <f>K35</f>
        <v>21555.47</v>
      </c>
      <c r="B35" s="24"/>
      <c r="C35" s="24"/>
      <c r="D35" s="1"/>
      <c r="F35" s="35">
        <v>40637</v>
      </c>
      <c r="G35" s="36">
        <v>5009</v>
      </c>
      <c r="H35" s="37" t="s">
        <v>20</v>
      </c>
      <c r="I35" s="23">
        <f t="shared" si="1"/>
        <v>102828.83000000003</v>
      </c>
      <c r="J35" s="22"/>
      <c r="K35" s="22">
        <v>21555.47</v>
      </c>
      <c r="L35" s="38">
        <f t="shared" si="0"/>
        <v>81273.36000000003</v>
      </c>
    </row>
    <row r="36" spans="1:12" ht="15.75" x14ac:dyDescent="0.3">
      <c r="A36" s="24"/>
      <c r="B36" s="24">
        <f>K36</f>
        <v>67375</v>
      </c>
      <c r="C36" s="24"/>
      <c r="D36" s="1"/>
      <c r="F36" s="35">
        <v>40637</v>
      </c>
      <c r="G36" s="36">
        <v>5010</v>
      </c>
      <c r="H36" s="37" t="s">
        <v>4</v>
      </c>
      <c r="I36" s="23">
        <f t="shared" si="1"/>
        <v>81273.36000000003</v>
      </c>
      <c r="J36" s="22"/>
      <c r="K36" s="22">
        <v>67375</v>
      </c>
      <c r="L36" s="38">
        <f t="shared" si="0"/>
        <v>13898.36000000003</v>
      </c>
    </row>
    <row r="37" spans="1:12" ht="15.75" x14ac:dyDescent="0.3">
      <c r="A37" s="24">
        <f>K37</f>
        <v>455.25</v>
      </c>
      <c r="B37" s="24"/>
      <c r="C37" s="24"/>
      <c r="D37" s="1"/>
      <c r="F37" s="35">
        <v>40639</v>
      </c>
      <c r="G37" s="36">
        <v>5011</v>
      </c>
      <c r="H37" s="37" t="s">
        <v>19</v>
      </c>
      <c r="I37" s="23">
        <f t="shared" si="1"/>
        <v>13898.36000000003</v>
      </c>
      <c r="J37" s="22"/>
      <c r="K37" s="23">
        <v>455.25</v>
      </c>
      <c r="L37" s="38">
        <f t="shared" si="0"/>
        <v>13443.11000000003</v>
      </c>
    </row>
    <row r="38" spans="1:12" ht="15.75" x14ac:dyDescent="0.3">
      <c r="A38" s="24">
        <f>K38</f>
        <v>9512.77</v>
      </c>
      <c r="B38" s="24"/>
      <c r="C38" s="24"/>
      <c r="D38" s="1"/>
      <c r="F38" s="35">
        <v>40639</v>
      </c>
      <c r="G38" s="36">
        <v>5012</v>
      </c>
      <c r="H38" s="37" t="s">
        <v>4</v>
      </c>
      <c r="I38" s="23">
        <f t="shared" si="1"/>
        <v>13443.11000000003</v>
      </c>
      <c r="J38" s="22"/>
      <c r="K38" s="22">
        <v>9512.77</v>
      </c>
      <c r="L38" s="38">
        <f t="shared" si="0"/>
        <v>3930.3400000000292</v>
      </c>
    </row>
    <row r="39" spans="1:12" ht="15.75" x14ac:dyDescent="0.3">
      <c r="A39" s="24"/>
      <c r="B39" s="24"/>
      <c r="C39" s="24"/>
      <c r="D39" s="1"/>
      <c r="F39" s="35">
        <v>40660</v>
      </c>
      <c r="G39" s="36"/>
      <c r="H39" s="37" t="s">
        <v>18</v>
      </c>
      <c r="I39" s="23">
        <f>L38</f>
        <v>3930.3400000000292</v>
      </c>
      <c r="J39" s="22">
        <v>75000</v>
      </c>
      <c r="K39" s="22"/>
      <c r="L39" s="38">
        <f t="shared" si="0"/>
        <v>78930.340000000026</v>
      </c>
    </row>
    <row r="40" spans="1:12" ht="15.75" x14ac:dyDescent="0.3">
      <c r="A40" s="24">
        <f>K40</f>
        <v>5000</v>
      </c>
      <c r="B40" s="24"/>
      <c r="C40" s="24"/>
      <c r="D40" s="1"/>
      <c r="F40" s="35">
        <v>40660</v>
      </c>
      <c r="G40" s="36">
        <v>5013</v>
      </c>
      <c r="H40" s="37" t="s">
        <v>20</v>
      </c>
      <c r="I40" s="23">
        <f t="shared" si="1"/>
        <v>78930.340000000026</v>
      </c>
      <c r="J40" s="22"/>
      <c r="K40" s="23">
        <v>5000</v>
      </c>
      <c r="L40" s="38">
        <f t="shared" si="0"/>
        <v>73930.340000000026</v>
      </c>
    </row>
    <row r="41" spans="1:12" ht="15.75" x14ac:dyDescent="0.3">
      <c r="A41" s="24">
        <f>14269.16+766.48</f>
        <v>15035.64</v>
      </c>
      <c r="B41" s="24">
        <f>30625+4105.16</f>
        <v>34730.160000000003</v>
      </c>
      <c r="C41" s="24"/>
      <c r="D41" s="1"/>
      <c r="F41" s="35">
        <v>40660</v>
      </c>
      <c r="G41" s="36">
        <v>5014</v>
      </c>
      <c r="H41" s="37" t="s">
        <v>4</v>
      </c>
      <c r="I41" s="23">
        <f t="shared" si="1"/>
        <v>73930.340000000026</v>
      </c>
      <c r="J41" s="22"/>
      <c r="K41" s="23">
        <v>49765.8</v>
      </c>
      <c r="L41" s="38">
        <f t="shared" si="0"/>
        <v>24164.540000000023</v>
      </c>
    </row>
    <row r="42" spans="1:12" ht="15.75" x14ac:dyDescent="0.3">
      <c r="A42" s="24">
        <f>K42</f>
        <v>8534.4</v>
      </c>
      <c r="B42" s="24"/>
      <c r="C42" s="24"/>
      <c r="D42" s="1"/>
      <c r="F42" s="35">
        <v>40660</v>
      </c>
      <c r="G42" s="36">
        <v>5015</v>
      </c>
      <c r="H42" s="37" t="s">
        <v>23</v>
      </c>
      <c r="I42" s="23">
        <f t="shared" si="1"/>
        <v>24164.540000000023</v>
      </c>
      <c r="J42" s="22"/>
      <c r="K42" s="23">
        <v>8534.4</v>
      </c>
      <c r="L42" s="38">
        <f t="shared" si="0"/>
        <v>15630.140000000023</v>
      </c>
    </row>
    <row r="43" spans="1:12" ht="15.75" x14ac:dyDescent="0.3">
      <c r="A43" s="24"/>
      <c r="B43" s="24"/>
      <c r="C43" s="24"/>
      <c r="D43" s="1"/>
      <c r="F43" s="35">
        <v>40663</v>
      </c>
      <c r="G43" s="36"/>
      <c r="H43" s="37" t="s">
        <v>10</v>
      </c>
      <c r="I43" s="23">
        <f t="shared" si="1"/>
        <v>15630.140000000023</v>
      </c>
      <c r="J43" s="22">
        <v>16.22</v>
      </c>
      <c r="K43" s="23"/>
      <c r="L43" s="38">
        <f t="shared" si="0"/>
        <v>15646.360000000022</v>
      </c>
    </row>
    <row r="44" spans="1:12" ht="15.75" x14ac:dyDescent="0.3">
      <c r="A44" s="24"/>
      <c r="B44" s="24"/>
      <c r="C44" s="24"/>
      <c r="D44" s="1"/>
      <c r="F44" s="35">
        <v>40694</v>
      </c>
      <c r="G44" s="36"/>
      <c r="H44" s="37" t="s">
        <v>10</v>
      </c>
      <c r="I44" s="23">
        <f t="shared" si="1"/>
        <v>15646.360000000022</v>
      </c>
      <c r="J44" s="22">
        <v>5.55</v>
      </c>
      <c r="K44" s="23"/>
      <c r="L44" s="38">
        <f t="shared" si="0"/>
        <v>15651.910000000022</v>
      </c>
    </row>
    <row r="45" spans="1:12" ht="15.75" x14ac:dyDescent="0.3">
      <c r="A45" s="24"/>
      <c r="B45" s="24"/>
      <c r="C45" s="24"/>
      <c r="D45" s="1"/>
      <c r="F45" s="35">
        <v>40701</v>
      </c>
      <c r="G45" s="36"/>
      <c r="H45" s="37" t="s">
        <v>18</v>
      </c>
      <c r="I45" s="23">
        <f t="shared" si="1"/>
        <v>15651.910000000022</v>
      </c>
      <c r="J45" s="22">
        <v>100000</v>
      </c>
      <c r="K45" s="23"/>
      <c r="L45" s="38">
        <f t="shared" si="0"/>
        <v>115651.91000000002</v>
      </c>
    </row>
    <row r="46" spans="1:12" ht="15.75" x14ac:dyDescent="0.3">
      <c r="A46" s="24">
        <v>43971.49</v>
      </c>
      <c r="B46" s="24">
        <v>50033.85</v>
      </c>
      <c r="C46" s="24"/>
      <c r="D46" s="1"/>
      <c r="F46" s="39">
        <v>40701</v>
      </c>
      <c r="G46" s="40">
        <v>5016</v>
      </c>
      <c r="H46" s="21" t="s">
        <v>4</v>
      </c>
      <c r="I46" s="23">
        <f t="shared" si="1"/>
        <v>115651.91000000002</v>
      </c>
      <c r="J46" s="22"/>
      <c r="K46" s="22">
        <v>94005.34</v>
      </c>
      <c r="L46" s="38">
        <f t="shared" si="0"/>
        <v>21646.570000000022</v>
      </c>
    </row>
    <row r="47" spans="1:12" ht="15.75" x14ac:dyDescent="0.3">
      <c r="A47" s="24"/>
      <c r="B47" s="24"/>
      <c r="C47" s="24"/>
      <c r="D47" s="1"/>
      <c r="F47" s="39">
        <v>40707</v>
      </c>
      <c r="G47" s="40"/>
      <c r="H47" s="21" t="s">
        <v>18</v>
      </c>
      <c r="I47" s="23">
        <f t="shared" si="1"/>
        <v>21646.570000000022</v>
      </c>
      <c r="J47" s="22">
        <v>100000</v>
      </c>
      <c r="K47" s="22"/>
      <c r="L47" s="38">
        <f t="shared" si="0"/>
        <v>121646.57000000002</v>
      </c>
    </row>
    <row r="48" spans="1:12" ht="15.75" x14ac:dyDescent="0.3">
      <c r="A48" s="24"/>
      <c r="B48" s="24"/>
      <c r="C48" s="24"/>
      <c r="D48" s="1"/>
      <c r="F48" s="39">
        <v>40708</v>
      </c>
      <c r="G48" s="40">
        <v>5017</v>
      </c>
      <c r="H48" s="21" t="s">
        <v>4</v>
      </c>
      <c r="I48" s="23">
        <f t="shared" si="1"/>
        <v>121646.57000000002</v>
      </c>
      <c r="J48" s="22"/>
      <c r="K48" s="22">
        <v>92413.3</v>
      </c>
      <c r="L48" s="38">
        <f t="shared" si="0"/>
        <v>29233.270000000019</v>
      </c>
    </row>
    <row r="49" spans="1:12" ht="15.75" x14ac:dyDescent="0.3">
      <c r="A49" s="24"/>
      <c r="B49" s="24">
        <f>K49</f>
        <v>8970</v>
      </c>
      <c r="C49" s="24"/>
      <c r="D49" s="1"/>
      <c r="F49" s="39">
        <v>40724</v>
      </c>
      <c r="G49" s="40">
        <v>5018</v>
      </c>
      <c r="H49" s="21" t="s">
        <v>24</v>
      </c>
      <c r="I49" s="23">
        <f t="shared" si="1"/>
        <v>29233.270000000019</v>
      </c>
      <c r="J49" s="22"/>
      <c r="K49" s="22">
        <v>8970</v>
      </c>
      <c r="L49" s="38">
        <f t="shared" si="0"/>
        <v>20263.270000000019</v>
      </c>
    </row>
    <row r="50" spans="1:12" ht="15.75" x14ac:dyDescent="0.3">
      <c r="A50" s="24"/>
      <c r="B50" s="24"/>
      <c r="C50" s="24"/>
      <c r="D50" s="1"/>
      <c r="F50" s="39">
        <v>40724</v>
      </c>
      <c r="G50" s="40"/>
      <c r="H50" s="21" t="s">
        <v>10</v>
      </c>
      <c r="I50" s="23">
        <f t="shared" si="1"/>
        <v>20263.270000000019</v>
      </c>
      <c r="J50" s="22">
        <v>19.989999999999998</v>
      </c>
      <c r="K50" s="22"/>
      <c r="L50" s="38">
        <f t="shared" si="0"/>
        <v>20283.26000000002</v>
      </c>
    </row>
    <row r="51" spans="1:12" ht="15.75" x14ac:dyDescent="0.3">
      <c r="A51" s="24"/>
      <c r="B51" s="24"/>
      <c r="C51" s="24"/>
      <c r="D51" s="1"/>
      <c r="F51" s="39">
        <v>40755</v>
      </c>
      <c r="G51" s="40"/>
      <c r="H51" s="21" t="s">
        <v>10</v>
      </c>
      <c r="I51" s="23">
        <f t="shared" si="1"/>
        <v>20283.26000000002</v>
      </c>
      <c r="J51" s="22">
        <v>5.54</v>
      </c>
      <c r="K51" s="22"/>
      <c r="L51" s="38">
        <f t="shared" si="0"/>
        <v>20288.800000000021</v>
      </c>
    </row>
    <row r="52" spans="1:12" ht="15.75" x14ac:dyDescent="0.3">
      <c r="A52" s="24"/>
      <c r="B52" s="24"/>
      <c r="C52" s="24"/>
      <c r="D52" s="1"/>
      <c r="F52" s="39">
        <v>40786</v>
      </c>
      <c r="G52" s="40"/>
      <c r="H52" s="21" t="s">
        <v>10</v>
      </c>
      <c r="I52" s="23">
        <f t="shared" si="1"/>
        <v>20288.800000000021</v>
      </c>
      <c r="J52" s="22">
        <v>5.17</v>
      </c>
      <c r="K52" s="22"/>
      <c r="L52" s="38">
        <f t="shared" si="0"/>
        <v>20293.970000000019</v>
      </c>
    </row>
    <row r="53" spans="1:12" ht="15.75" x14ac:dyDescent="0.3">
      <c r="A53" s="24"/>
      <c r="B53" s="24"/>
      <c r="C53" s="24"/>
      <c r="D53" s="1"/>
      <c r="F53" s="39">
        <v>40816</v>
      </c>
      <c r="G53" s="40"/>
      <c r="H53" s="21" t="s">
        <v>10</v>
      </c>
      <c r="I53" s="23">
        <f t="shared" si="1"/>
        <v>20293.970000000019</v>
      </c>
      <c r="J53" s="22">
        <v>6.32</v>
      </c>
      <c r="K53" s="22"/>
      <c r="L53" s="38">
        <f t="shared" si="0"/>
        <v>20300.290000000019</v>
      </c>
    </row>
    <row r="54" spans="1:12" ht="15.75" x14ac:dyDescent="0.3">
      <c r="A54" s="24"/>
      <c r="B54" s="24"/>
      <c r="C54" s="24"/>
      <c r="D54" s="1"/>
      <c r="F54" s="39">
        <v>40819</v>
      </c>
      <c r="G54" s="40"/>
      <c r="H54" s="21" t="s">
        <v>18</v>
      </c>
      <c r="I54" s="23">
        <f t="shared" si="1"/>
        <v>20300.290000000019</v>
      </c>
      <c r="J54" s="22">
        <v>100000</v>
      </c>
      <c r="K54" s="22"/>
      <c r="L54" s="38">
        <f t="shared" si="0"/>
        <v>120300.29000000002</v>
      </c>
    </row>
    <row r="55" spans="1:12" ht="15.75" x14ac:dyDescent="0.3">
      <c r="A55" s="24">
        <f>K55</f>
        <v>95517.19</v>
      </c>
      <c r="B55" s="24"/>
      <c r="C55" s="24"/>
      <c r="D55" s="1"/>
      <c r="F55" s="39">
        <v>40820</v>
      </c>
      <c r="G55" s="40">
        <v>5019</v>
      </c>
      <c r="H55" s="21" t="s">
        <v>4</v>
      </c>
      <c r="I55" s="23">
        <f t="shared" si="1"/>
        <v>120300.29000000002</v>
      </c>
      <c r="J55" s="22"/>
      <c r="K55" s="22">
        <v>95517.19</v>
      </c>
      <c r="L55" s="38">
        <f t="shared" si="0"/>
        <v>24783.10000000002</v>
      </c>
    </row>
    <row r="56" spans="1:12" ht="15.75" x14ac:dyDescent="0.3">
      <c r="A56" s="24"/>
      <c r="B56" s="24"/>
      <c r="C56" s="24"/>
      <c r="D56" s="1"/>
      <c r="F56" s="39">
        <v>40821</v>
      </c>
      <c r="G56" s="40">
        <v>5020</v>
      </c>
      <c r="H56" s="21" t="s">
        <v>25</v>
      </c>
      <c r="I56" s="23">
        <f t="shared" si="1"/>
        <v>24783.10000000002</v>
      </c>
      <c r="J56" s="22"/>
      <c r="K56" s="22"/>
      <c r="L56" s="38">
        <f t="shared" si="0"/>
        <v>24783.10000000002</v>
      </c>
    </row>
    <row r="57" spans="1:12" ht="15.75" x14ac:dyDescent="0.3">
      <c r="A57" s="24"/>
      <c r="B57" s="24"/>
      <c r="C57" s="24"/>
      <c r="D57" s="1"/>
      <c r="F57" s="39">
        <v>40829</v>
      </c>
      <c r="G57" s="40"/>
      <c r="H57" s="21" t="s">
        <v>18</v>
      </c>
      <c r="I57" s="23">
        <f t="shared" si="1"/>
        <v>24783.10000000002</v>
      </c>
      <c r="J57" s="22">
        <v>25000</v>
      </c>
      <c r="K57" s="22"/>
      <c r="L57" s="38">
        <f t="shared" si="0"/>
        <v>49783.10000000002</v>
      </c>
    </row>
    <row r="58" spans="1:12" ht="15.75" x14ac:dyDescent="0.3">
      <c r="A58" s="24"/>
      <c r="B58" s="24"/>
      <c r="C58" s="24"/>
      <c r="D58" s="1"/>
      <c r="F58" s="39">
        <v>40830</v>
      </c>
      <c r="G58" s="40">
        <v>5021</v>
      </c>
      <c r="H58" s="21" t="s">
        <v>4</v>
      </c>
      <c r="I58" s="23">
        <f t="shared" si="1"/>
        <v>49783.10000000002</v>
      </c>
      <c r="J58" s="22"/>
      <c r="K58" s="22">
        <v>42892</v>
      </c>
      <c r="L58" s="38">
        <f t="shared" si="0"/>
        <v>6891.1000000000204</v>
      </c>
    </row>
    <row r="59" spans="1:12" ht="15.75" x14ac:dyDescent="0.3">
      <c r="A59" s="24"/>
      <c r="B59" s="24"/>
      <c r="C59" s="24"/>
      <c r="D59" s="1"/>
      <c r="F59" s="39">
        <v>40847</v>
      </c>
      <c r="G59" s="40"/>
      <c r="H59" s="21" t="s">
        <v>10</v>
      </c>
      <c r="I59" s="23">
        <f t="shared" si="1"/>
        <v>6891.1000000000204</v>
      </c>
      <c r="J59" s="22">
        <v>17.68</v>
      </c>
      <c r="K59" s="22"/>
      <c r="L59" s="38">
        <f t="shared" si="0"/>
        <v>6908.7800000000207</v>
      </c>
    </row>
    <row r="60" spans="1:12" ht="15.75" x14ac:dyDescent="0.3">
      <c r="A60" s="24"/>
      <c r="B60" s="24"/>
      <c r="C60" s="24"/>
      <c r="D60" s="1"/>
      <c r="F60" s="39">
        <v>40877</v>
      </c>
      <c r="G60" s="40"/>
      <c r="H60" s="21" t="s">
        <v>10</v>
      </c>
      <c r="I60" s="23">
        <f t="shared" si="1"/>
        <v>6908.7800000000207</v>
      </c>
      <c r="J60" s="22">
        <v>0.85</v>
      </c>
      <c r="K60" s="22"/>
      <c r="L60" s="38">
        <f t="shared" si="0"/>
        <v>6909.630000000021</v>
      </c>
    </row>
    <row r="61" spans="1:12" ht="15.75" x14ac:dyDescent="0.3">
      <c r="A61" s="24"/>
      <c r="B61" s="24"/>
      <c r="C61" s="24"/>
      <c r="D61" s="1"/>
      <c r="F61" s="39">
        <v>41274</v>
      </c>
      <c r="G61" s="40"/>
      <c r="H61" s="21" t="s">
        <v>10</v>
      </c>
      <c r="I61" s="23">
        <f t="shared" si="1"/>
        <v>6909.630000000021</v>
      </c>
      <c r="J61" s="22">
        <v>0.88</v>
      </c>
      <c r="K61" s="22"/>
      <c r="L61" s="38">
        <f t="shared" si="0"/>
        <v>6910.5100000000211</v>
      </c>
    </row>
    <row r="62" spans="1:12" ht="15.75" x14ac:dyDescent="0.3">
      <c r="A62" s="24"/>
      <c r="B62" s="24"/>
      <c r="C62" s="24"/>
      <c r="D62" s="1"/>
      <c r="F62" s="39">
        <v>40939</v>
      </c>
      <c r="G62" s="40"/>
      <c r="H62" s="21" t="s">
        <v>10</v>
      </c>
      <c r="I62" s="23">
        <f t="shared" si="1"/>
        <v>6910.5100000000211</v>
      </c>
      <c r="J62" s="22">
        <v>0.88</v>
      </c>
      <c r="K62" s="22"/>
      <c r="L62" s="38">
        <f t="shared" si="0"/>
        <v>6911.3900000000212</v>
      </c>
    </row>
    <row r="63" spans="1:12" ht="15.75" x14ac:dyDescent="0.3">
      <c r="A63" s="24"/>
      <c r="B63" s="24"/>
      <c r="C63" s="24"/>
      <c r="D63" s="1"/>
      <c r="F63" s="39">
        <v>40968</v>
      </c>
      <c r="G63" s="40"/>
      <c r="H63" s="21" t="s">
        <v>10</v>
      </c>
      <c r="I63" s="23">
        <f t="shared" si="1"/>
        <v>6911.3900000000212</v>
      </c>
      <c r="J63" s="22">
        <v>0.82</v>
      </c>
      <c r="K63" s="22"/>
      <c r="L63" s="38">
        <f t="shared" si="0"/>
        <v>6912.210000000021</v>
      </c>
    </row>
    <row r="64" spans="1:12" ht="15.75" x14ac:dyDescent="0.3">
      <c r="A64" s="24"/>
      <c r="B64" s="24"/>
      <c r="C64" s="24"/>
      <c r="D64" s="1"/>
      <c r="F64" s="39">
        <v>40999</v>
      </c>
      <c r="G64" s="40"/>
      <c r="H64" s="21" t="s">
        <v>10</v>
      </c>
      <c r="I64" s="23">
        <f t="shared" si="1"/>
        <v>6912.210000000021</v>
      </c>
      <c r="J64" s="22">
        <v>0.88</v>
      </c>
      <c r="K64" s="22"/>
      <c r="L64" s="38">
        <f t="shared" si="0"/>
        <v>6913.0900000000211</v>
      </c>
    </row>
    <row r="65" spans="1:12" ht="15.75" x14ac:dyDescent="0.3">
      <c r="A65" s="24"/>
      <c r="B65" s="24"/>
      <c r="C65" s="24"/>
      <c r="D65" s="1"/>
      <c r="F65" s="39">
        <v>41029</v>
      </c>
      <c r="G65" s="40"/>
      <c r="H65" s="21" t="s">
        <v>10</v>
      </c>
      <c r="I65" s="23">
        <f t="shared" si="1"/>
        <v>6913.0900000000211</v>
      </c>
      <c r="J65" s="22">
        <v>0.85</v>
      </c>
      <c r="K65" s="22"/>
      <c r="L65" s="38">
        <f t="shared" si="0"/>
        <v>6913.9400000000214</v>
      </c>
    </row>
    <row r="66" spans="1:12" ht="15.75" x14ac:dyDescent="0.3">
      <c r="A66" s="24">
        <v>6913.09</v>
      </c>
      <c r="B66" s="24"/>
      <c r="C66" s="24"/>
      <c r="D66" s="1"/>
      <c r="F66" s="39">
        <v>41030</v>
      </c>
      <c r="G66" s="40">
        <v>5022</v>
      </c>
      <c r="H66" s="21" t="s">
        <v>4</v>
      </c>
      <c r="I66" s="23">
        <f t="shared" si="1"/>
        <v>6913.9400000000214</v>
      </c>
      <c r="J66" s="22"/>
      <c r="K66" s="22">
        <v>6913.09</v>
      </c>
      <c r="L66" s="38">
        <f t="shared" si="0"/>
        <v>0.85000000002128218</v>
      </c>
    </row>
    <row r="67" spans="1:12" ht="15.75" x14ac:dyDescent="0.3">
      <c r="A67" s="24"/>
      <c r="B67" s="24"/>
      <c r="C67" s="24"/>
      <c r="D67" s="1"/>
      <c r="F67" s="39">
        <v>41046</v>
      </c>
      <c r="G67" s="40"/>
      <c r="H67" s="21" t="s">
        <v>28</v>
      </c>
      <c r="I67" s="23">
        <f t="shared" si="1"/>
        <v>0.85000000002128218</v>
      </c>
      <c r="J67" s="22"/>
      <c r="K67" s="22">
        <v>0.85</v>
      </c>
      <c r="L67" s="38">
        <f t="shared" si="0"/>
        <v>2.1282198225947013E-11</v>
      </c>
    </row>
    <row r="68" spans="1:12" ht="16.5" thickBot="1" x14ac:dyDescent="0.35">
      <c r="A68" s="24"/>
      <c r="B68" s="24"/>
      <c r="C68" s="24"/>
      <c r="D68" s="1"/>
      <c r="F68" s="39"/>
      <c r="G68" s="40"/>
      <c r="H68" s="21"/>
      <c r="I68" s="23">
        <f t="shared" si="1"/>
        <v>2.1282198225947013E-11</v>
      </c>
      <c r="J68" s="22"/>
      <c r="K68" s="22"/>
      <c r="L68" s="38">
        <f t="shared" si="0"/>
        <v>2.1282198225947013E-11</v>
      </c>
    </row>
    <row r="69" spans="1:12" s="2" customFormat="1" ht="16.5" thickBot="1" x14ac:dyDescent="0.35">
      <c r="A69" s="57">
        <f>SUM(A6:A46)</f>
        <v>115088.19</v>
      </c>
      <c r="B69" s="28">
        <f>SUM(B10:B46)</f>
        <v>283397.94</v>
      </c>
      <c r="C69" s="28">
        <f>SUM(C10:C46)</f>
        <v>5230.45</v>
      </c>
      <c r="F69" s="41"/>
      <c r="G69" s="42"/>
      <c r="H69" s="43"/>
      <c r="I69" s="23">
        <f t="shared" si="1"/>
        <v>2.1282198225947013E-11</v>
      </c>
      <c r="J69" s="44"/>
      <c r="K69" s="44"/>
      <c r="L69" s="38">
        <f t="shared" si="0"/>
        <v>2.1282198225947013E-11</v>
      </c>
    </row>
    <row r="70" spans="1:12" ht="18" customHeight="1" thickBot="1" x14ac:dyDescent="0.35">
      <c r="A70" s="7"/>
      <c r="B70" s="7"/>
      <c r="C70" s="7"/>
      <c r="D70" s="1"/>
      <c r="F70" s="45"/>
      <c r="G70" s="46"/>
      <c r="H70" s="47" t="s">
        <v>3</v>
      </c>
      <c r="I70" s="48">
        <f t="shared" si="1"/>
        <v>2.1282198225947013E-11</v>
      </c>
      <c r="J70" s="48"/>
      <c r="K70" s="48"/>
      <c r="L70" s="49">
        <f t="shared" si="0"/>
        <v>2.1282198225947013E-11</v>
      </c>
    </row>
    <row r="71" spans="1:12" ht="15.75" thickTop="1" x14ac:dyDescent="0.3">
      <c r="D71" s="1"/>
    </row>
  </sheetData>
  <mergeCells count="5">
    <mergeCell ref="F6:L6"/>
    <mergeCell ref="B8:B9"/>
    <mergeCell ref="A8:A9"/>
    <mergeCell ref="C8:C9"/>
    <mergeCell ref="F8:L8"/>
  </mergeCells>
  <phoneticPr fontId="19" type="noConversion"/>
  <printOptions horizontalCentered="1"/>
  <pageMargins left="0.25" right="0.25" top="0.75" bottom="0.75" header="0.25" footer="0.25"/>
  <pageSetup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McLean, Melissa</cp:lastModifiedBy>
  <cp:lastPrinted>2010-12-15T18:47:59Z</cp:lastPrinted>
  <dcterms:created xsi:type="dcterms:W3CDTF">2010-12-15T16:50:46Z</dcterms:created>
  <dcterms:modified xsi:type="dcterms:W3CDTF">2012-05-24T19:04:13Z</dcterms:modified>
</cp:coreProperties>
</file>