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355" windowHeight="7425"/>
  </bookViews>
  <sheets>
    <sheet name="PRIORITIES NO TAX INCREASE" sheetId="5" r:id="rId1"/>
    <sheet name="PRIORITIES WITH PSERS EXCEPTION" sheetId="4" r:id="rId2"/>
    <sheet name="PRIORITIES WITH PSERS &amp; INDEX" sheetId="2" r:id="rId3"/>
    <sheet name="NO TAX INC WITH ADDT'L RED" sheetId="3" r:id="rId4"/>
    <sheet name="PSERS WITH ADDT'L RED" sheetId="1" r:id="rId5"/>
  </sheets>
  <definedNames>
    <definedName name="_xlnm.Print_Area" localSheetId="3">'NO TAX INC WITH ADDT''L RED'!$A$1:$H$46</definedName>
    <definedName name="_xlnm.Print_Area" localSheetId="2">'PRIORITIES WITH PSERS &amp; INDEX'!$A$1:$H$36</definedName>
    <definedName name="_xlnm.Print_Area" localSheetId="4">'PSERS WITH ADDT''L RED'!$A$1:$H$40</definedName>
  </definedNames>
  <calcPr calcId="145621"/>
</workbook>
</file>

<file path=xl/calcChain.xml><?xml version="1.0" encoding="utf-8"?>
<calcChain xmlns="http://schemas.openxmlformats.org/spreadsheetml/2006/main">
  <c r="D34" i="5" l="1"/>
  <c r="F34" i="5"/>
  <c r="B34" i="5"/>
  <c r="B36" i="5" s="1"/>
  <c r="B9" i="5"/>
  <c r="B12" i="5" s="1"/>
  <c r="B15" i="5" s="1"/>
  <c r="F34" i="4"/>
  <c r="D34" i="4"/>
  <c r="B34" i="4"/>
  <c r="B36" i="4" s="1"/>
  <c r="B9" i="4"/>
  <c r="B12" i="4" s="1"/>
  <c r="B15" i="4" s="1"/>
  <c r="D36" i="4" l="1"/>
  <c r="F36" i="4" s="1"/>
  <c r="H34" i="4" s="1"/>
  <c r="D36" i="5"/>
  <c r="F36" i="5" s="1"/>
  <c r="H34" i="5" s="1"/>
  <c r="B34" i="2"/>
  <c r="B36" i="2" s="1"/>
  <c r="F38" i="1"/>
  <c r="B38" i="1"/>
  <c r="B40" i="1" s="1"/>
  <c r="B44" i="3"/>
  <c r="B46" i="3" s="1"/>
  <c r="D38" i="1"/>
  <c r="F44" i="3"/>
  <c r="D44" i="3"/>
  <c r="B9" i="3"/>
  <c r="B12" i="3" s="1"/>
  <c r="B15" i="3" s="1"/>
  <c r="F34" i="2"/>
  <c r="D40" i="1" l="1"/>
  <c r="F40" i="1" s="1"/>
  <c r="D46" i="3"/>
  <c r="F46" i="3" s="1"/>
  <c r="H44" i="3" s="1"/>
  <c r="D34" i="2" l="1"/>
  <c r="D36" i="2" s="1"/>
  <c r="F36" i="2" s="1"/>
  <c r="B9" i="2"/>
  <c r="B12" i="2" s="1"/>
  <c r="B15" i="2" s="1"/>
  <c r="H38" i="1"/>
  <c r="B9" i="1"/>
  <c r="B12" i="1" s="1"/>
  <c r="B15" i="1" s="1"/>
  <c r="H34" i="2" l="1"/>
</calcChain>
</file>

<file path=xl/sharedStrings.xml><?xml version="1.0" encoding="utf-8"?>
<sst xmlns="http://schemas.openxmlformats.org/spreadsheetml/2006/main" count="216" uniqueCount="54">
  <si>
    <t>Beginning Deficit - no tax increase</t>
  </si>
  <si>
    <t>Sequestration adjustment</t>
  </si>
  <si>
    <t>Revenue adjustment</t>
  </si>
  <si>
    <t>Subtotal</t>
  </si>
  <si>
    <t>Fund Balance</t>
  </si>
  <si>
    <t>Tax Increase</t>
  </si>
  <si>
    <t>Rewrite curriculum</t>
  </si>
  <si>
    <t>Textbook replacement</t>
  </si>
  <si>
    <t>Elementary teacher (K @ YEMS)</t>
  </si>
  <si>
    <t>Elementary teacher (Joplin @ WAEC)</t>
  </si>
  <si>
    <t>Elementary teacher (K @ WAEC)</t>
  </si>
  <si>
    <t>Accountant</t>
  </si>
  <si>
    <t>Computer replacement</t>
  </si>
  <si>
    <t>Adds of 1.0 or &gt;</t>
  </si>
  <si>
    <t>Reductions of 1.0 or &gt;</t>
  </si>
  <si>
    <t>Total of Adds</t>
  </si>
  <si>
    <t>Move CO to existing building(s) - rent</t>
  </si>
  <si>
    <t>Redefine use of substitutes</t>
  </si>
  <si>
    <t>Combine AVES &amp; SES into one facility (custodians / secretary / admin / teacher / aides)</t>
  </si>
  <si>
    <t>Move LEC to a school building - rent</t>
  </si>
  <si>
    <t>Eliminate 4Sights</t>
  </si>
  <si>
    <t>Move TAB to Anderson building - rent</t>
  </si>
  <si>
    <t>Total Reductions</t>
  </si>
  <si>
    <t>Starting Deficit</t>
  </si>
  <si>
    <t>Tax Revenue</t>
  </si>
  <si>
    <t>Use of Fund Balance</t>
  </si>
  <si>
    <t>PSERS Exception</t>
  </si>
  <si>
    <t>Remaining Balance</t>
  </si>
  <si>
    <t>PSERS Tax Increase</t>
  </si>
  <si>
    <t>Index Tax Increase</t>
  </si>
  <si>
    <t>Eliminate some of the districts sponsored field trips</t>
  </si>
  <si>
    <t>Further reduction of Spec Ed staff (2 FTE)</t>
  </si>
  <si>
    <t>Further reduce 5 support staff</t>
  </si>
  <si>
    <t>Reduce athletic funding</t>
  </si>
  <si>
    <t>Reduce Administration</t>
  </si>
  <si>
    <t>Eliminate District sponsored field trips/competitions</t>
  </si>
  <si>
    <t>Students bring own supplies</t>
  </si>
  <si>
    <t>NO Tax Increase</t>
  </si>
  <si>
    <t>Reduce Spec Ed Teacher</t>
  </si>
  <si>
    <t>Warren County School District</t>
  </si>
  <si>
    <t>Preliminary Final Budget</t>
  </si>
  <si>
    <t>2013-2014</t>
  </si>
  <si>
    <t>Reduce 2 Elementary Teachers (Take away 2 from adds - class size 28)</t>
  </si>
  <si>
    <t>Net Deficit after Reductions</t>
  </si>
  <si>
    <t>Net Deficit after Reductions and Tax Increase</t>
  </si>
  <si>
    <t>New Starting Deficit after Adds</t>
  </si>
  <si>
    <t>Modify middle level philosophy / program (5 FTE @ $50,000) - will impact unemployment</t>
  </si>
  <si>
    <t>Elective classes with fewer than 18 (5 FTE)</t>
  </si>
  <si>
    <t>PRIORITIES WITH PSERS EXCEPTION</t>
  </si>
  <si>
    <t>PRIORITIES WITH NO TAX INCREASE</t>
  </si>
  <si>
    <t>PRIORITIES WITH PSERS &amp; INDEX INCREASES</t>
  </si>
  <si>
    <t>PSERS EXCEPTION WITH ADDITIONAL REDUCTIONS</t>
  </si>
  <si>
    <t>NO TAX INCREASE WITH ADDITIONAL REDUCTIONS</t>
  </si>
  <si>
    <t>Admin Recommended Reductions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</si>
</sst>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164" fontId="0" fillId="0" borderId="0" xfId="0" applyNumberFormat="1" applyBorder="1"/>
    <xf numFmtId="164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/>
    </xf>
    <xf numFmtId="0" fontId="4" fillId="4" borderId="2" xfId="0" applyFont="1" applyFill="1" applyBorder="1" applyAlignment="1">
      <alignment vertical="center" wrapText="1"/>
    </xf>
    <xf numFmtId="0" fontId="0" fillId="3" borderId="5" xfId="0" applyFill="1" applyBorder="1"/>
    <xf numFmtId="164" fontId="0" fillId="3" borderId="6" xfId="0" applyNumberFormat="1" applyFill="1" applyBorder="1"/>
    <xf numFmtId="0" fontId="3" fillId="3" borderId="7" xfId="0" applyFont="1" applyFill="1" applyBorder="1" applyAlignment="1">
      <alignment vertical="center"/>
    </xf>
    <xf numFmtId="164" fontId="0" fillId="3" borderId="8" xfId="0" applyNumberFormat="1" applyFill="1" applyBorder="1"/>
    <xf numFmtId="0" fontId="0" fillId="4" borderId="6" xfId="0" applyFill="1" applyBorder="1"/>
    <xf numFmtId="165" fontId="4" fillId="4" borderId="8" xfId="1" applyNumberFormat="1" applyFont="1" applyFill="1" applyBorder="1" applyAlignment="1">
      <alignment vertical="center"/>
    </xf>
    <xf numFmtId="0" fontId="0" fillId="2" borderId="5" xfId="0" applyFill="1" applyBorder="1"/>
    <xf numFmtId="0" fontId="0" fillId="2" borderId="6" xfId="0" applyFill="1" applyBorder="1"/>
    <xf numFmtId="164" fontId="0" fillId="2" borderId="7" xfId="0" applyNumberFormat="1" applyFill="1" applyBorder="1"/>
    <xf numFmtId="164" fontId="0" fillId="2" borderId="8" xfId="0" applyNumberFormat="1" applyFill="1" applyBorder="1"/>
    <xf numFmtId="0" fontId="0" fillId="4" borderId="0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4" borderId="2" xfId="0" applyFill="1" applyBorder="1" applyAlignment="1">
      <alignment horizontal="left" wrapText="1"/>
    </xf>
    <xf numFmtId="0" fontId="0" fillId="3" borderId="7" xfId="0" applyFill="1" applyBorder="1"/>
    <xf numFmtId="0" fontId="0" fillId="3" borderId="7" xfId="0" applyFont="1" applyFill="1" applyBorder="1"/>
    <xf numFmtId="164" fontId="0" fillId="3" borderId="8" xfId="0" applyNumberFormat="1" applyFont="1" applyFill="1" applyBorder="1"/>
    <xf numFmtId="0" fontId="5" fillId="3" borderId="7" xfId="0" applyFont="1" applyFill="1" applyBorder="1" applyAlignment="1">
      <alignment vertical="center"/>
    </xf>
    <xf numFmtId="165" fontId="5" fillId="3" borderId="8" xfId="1" applyNumberFormat="1" applyFont="1" applyFill="1" applyBorder="1" applyAlignment="1">
      <alignment vertical="center"/>
    </xf>
    <xf numFmtId="0" fontId="0" fillId="4" borderId="2" xfId="0" applyFont="1" applyFill="1" applyBorder="1" applyAlignment="1">
      <alignment vertical="center" wrapText="1"/>
    </xf>
    <xf numFmtId="165" fontId="5" fillId="4" borderId="8" xfId="1" applyNumberFormat="1" applyFont="1" applyFill="1" applyBorder="1" applyAlignment="1">
      <alignment vertical="center"/>
    </xf>
    <xf numFmtId="0" fontId="2" fillId="2" borderId="12" xfId="0" applyFont="1" applyFill="1" applyBorder="1"/>
    <xf numFmtId="0" fontId="6" fillId="3" borderId="7" xfId="0" applyFont="1" applyFill="1" applyBorder="1" applyAlignment="1">
      <alignment vertical="center"/>
    </xf>
    <xf numFmtId="165" fontId="2" fillId="4" borderId="8" xfId="0" applyNumberFormat="1" applyFont="1" applyFill="1" applyBorder="1"/>
    <xf numFmtId="0" fontId="2" fillId="2" borderId="7" xfId="0" applyFont="1" applyFill="1" applyBorder="1"/>
    <xf numFmtId="0" fontId="2" fillId="3" borderId="11" xfId="0" applyFont="1" applyFill="1" applyBorder="1"/>
    <xf numFmtId="0" fontId="2" fillId="4" borderId="6" xfId="0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3" borderId="12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 wrapText="1"/>
    </xf>
    <xf numFmtId="164" fontId="0" fillId="2" borderId="7" xfId="0" applyNumberFormat="1" applyFont="1" applyFill="1" applyBorder="1"/>
    <xf numFmtId="164" fontId="0" fillId="2" borderId="8" xfId="0" applyNumberFormat="1" applyFont="1" applyFill="1" applyBorder="1"/>
    <xf numFmtId="0" fontId="5" fillId="4" borderId="2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/>
    </xf>
    <xf numFmtId="0" fontId="0" fillId="4" borderId="7" xfId="0" applyFont="1" applyFill="1" applyBorder="1" applyAlignment="1">
      <alignment horizontal="center"/>
    </xf>
    <xf numFmtId="0" fontId="0" fillId="4" borderId="8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164" fontId="0" fillId="2" borderId="15" xfId="0" applyNumberFormat="1" applyFont="1" applyFill="1" applyBorder="1"/>
    <xf numFmtId="164" fontId="0" fillId="2" borderId="16" xfId="0" applyNumberFormat="1" applyFont="1" applyFill="1" applyBorder="1"/>
    <xf numFmtId="0" fontId="5" fillId="3" borderId="15" xfId="0" applyFont="1" applyFill="1" applyBorder="1" applyAlignment="1">
      <alignment vertical="center"/>
    </xf>
    <xf numFmtId="0" fontId="0" fillId="4" borderId="15" xfId="0" applyFont="1" applyFill="1" applyBorder="1" applyAlignment="1">
      <alignment vertical="center" wrapText="1"/>
    </xf>
    <xf numFmtId="165" fontId="5" fillId="4" borderId="16" xfId="1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164" fontId="2" fillId="2" borderId="8" xfId="0" applyNumberFormat="1" applyFont="1" applyFill="1" applyBorder="1"/>
    <xf numFmtId="0" fontId="2" fillId="0" borderId="0" xfId="0" applyFont="1"/>
    <xf numFmtId="0" fontId="2" fillId="0" borderId="0" xfId="0" quotePrefix="1" applyFont="1"/>
    <xf numFmtId="0" fontId="2" fillId="0" borderId="0" xfId="0" applyFont="1" applyFill="1" applyBorder="1" applyAlignment="1">
      <alignment horizontal="right"/>
    </xf>
    <xf numFmtId="164" fontId="2" fillId="0" borderId="20" xfId="0" applyNumberFormat="1" applyFont="1" applyBorder="1"/>
    <xf numFmtId="164" fontId="2" fillId="0" borderId="0" xfId="0" applyNumberFormat="1" applyFont="1"/>
    <xf numFmtId="0" fontId="2" fillId="0" borderId="0" xfId="0" applyFont="1" applyAlignment="1">
      <alignment horizontal="center"/>
    </xf>
    <xf numFmtId="44" fontId="2" fillId="2" borderId="9" xfId="1" applyFont="1" applyFill="1" applyBorder="1"/>
    <xf numFmtId="165" fontId="2" fillId="4" borderId="9" xfId="1" applyNumberFormat="1" applyFont="1" applyFill="1" applyBorder="1"/>
    <xf numFmtId="165" fontId="2" fillId="3" borderId="8" xfId="1" applyNumberFormat="1" applyFont="1" applyFill="1" applyBorder="1"/>
    <xf numFmtId="165" fontId="6" fillId="4" borderId="7" xfId="1" applyNumberFormat="1" applyFont="1" applyFill="1" applyBorder="1" applyAlignment="1">
      <alignment vertical="center"/>
    </xf>
    <xf numFmtId="165" fontId="2" fillId="4" borderId="8" xfId="1" applyNumberFormat="1" applyFont="1" applyFill="1" applyBorder="1"/>
    <xf numFmtId="165" fontId="2" fillId="2" borderId="7" xfId="1" applyNumberFormat="1" applyFont="1" applyFill="1" applyBorder="1"/>
    <xf numFmtId="165" fontId="2" fillId="2" borderId="8" xfId="1" applyNumberFormat="1" applyFont="1" applyFill="1" applyBorder="1"/>
    <xf numFmtId="165" fontId="2" fillId="3" borderId="13" xfId="1" applyNumberFormat="1" applyFont="1" applyFill="1" applyBorder="1"/>
    <xf numFmtId="165" fontId="2" fillId="4" borderId="11" xfId="1" applyNumberFormat="1" applyFont="1" applyFill="1" applyBorder="1" applyAlignment="1">
      <alignment horizontal="center"/>
    </xf>
    <xf numFmtId="165" fontId="2" fillId="4" borderId="6" xfId="1" applyNumberFormat="1" applyFont="1" applyFill="1" applyBorder="1"/>
    <xf numFmtId="165" fontId="2" fillId="2" borderId="11" xfId="1" applyNumberFormat="1" applyFont="1" applyFill="1" applyBorder="1"/>
    <xf numFmtId="165" fontId="2" fillId="2" borderId="6" xfId="1" applyNumberFormat="1" applyFont="1" applyFill="1" applyBorder="1"/>
    <xf numFmtId="165" fontId="2" fillId="2" borderId="9" xfId="1" applyNumberFormat="1" applyFont="1" applyFill="1" applyBorder="1"/>
    <xf numFmtId="165" fontId="6" fillId="3" borderId="7" xfId="1" applyNumberFormat="1" applyFont="1" applyFill="1" applyBorder="1" applyAlignment="1">
      <alignment vertical="center"/>
    </xf>
    <xf numFmtId="165" fontId="6" fillId="4" borderId="2" xfId="1" applyNumberFormat="1" applyFont="1" applyFill="1" applyBorder="1" applyAlignment="1">
      <alignment vertical="center"/>
    </xf>
    <xf numFmtId="165" fontId="2" fillId="3" borderId="11" xfId="1" applyNumberFormat="1" applyFont="1" applyFill="1" applyBorder="1"/>
    <xf numFmtId="165" fontId="2" fillId="3" borderId="6" xfId="1" applyNumberFormat="1" applyFont="1" applyFill="1" applyBorder="1"/>
    <xf numFmtId="165" fontId="2" fillId="4" borderId="14" xfId="1" applyNumberFormat="1" applyFont="1" applyFill="1" applyBorder="1" applyAlignment="1">
      <alignment horizontal="center"/>
    </xf>
    <xf numFmtId="0" fontId="0" fillId="0" borderId="0" xfId="0" applyFill="1"/>
    <xf numFmtId="0" fontId="0" fillId="5" borderId="5" xfId="0" applyFill="1" applyBorder="1"/>
    <xf numFmtId="0" fontId="0" fillId="5" borderId="0" xfId="0" applyFill="1" applyBorder="1"/>
    <xf numFmtId="0" fontId="0" fillId="5" borderId="7" xfId="0" applyFill="1" applyBorder="1"/>
    <xf numFmtId="0" fontId="0" fillId="5" borderId="18" xfId="0" applyFill="1" applyBorder="1"/>
    <xf numFmtId="164" fontId="0" fillId="5" borderId="7" xfId="0" applyNumberFormat="1" applyFill="1" applyBorder="1"/>
    <xf numFmtId="164" fontId="0" fillId="5" borderId="18" xfId="0" applyNumberFormat="1" applyFill="1" applyBorder="1"/>
    <xf numFmtId="165" fontId="2" fillId="5" borderId="7" xfId="1" applyNumberFormat="1" applyFont="1" applyFill="1" applyBorder="1"/>
    <xf numFmtId="165" fontId="2" fillId="5" borderId="18" xfId="1" applyNumberFormat="1" applyFont="1" applyFill="1" applyBorder="1"/>
    <xf numFmtId="165" fontId="2" fillId="5" borderId="11" xfId="1" applyNumberFormat="1" applyFont="1" applyFill="1" applyBorder="1"/>
    <xf numFmtId="165" fontId="2" fillId="5" borderId="0" xfId="1" applyNumberFormat="1" applyFont="1" applyFill="1" applyBorder="1"/>
    <xf numFmtId="0" fontId="2" fillId="5" borderId="19" xfId="0" applyFont="1" applyFill="1" applyBorder="1" applyAlignment="1">
      <alignment horizontal="left"/>
    </xf>
    <xf numFmtId="165" fontId="2" fillId="5" borderId="9" xfId="1" applyNumberFormat="1" applyFont="1" applyFill="1" applyBorder="1"/>
    <xf numFmtId="0" fontId="0" fillId="5" borderId="2" xfId="0" applyFont="1" applyFill="1" applyBorder="1"/>
    <xf numFmtId="0" fontId="0" fillId="5" borderId="8" xfId="0" applyFont="1" applyFill="1" applyBorder="1"/>
    <xf numFmtId="164" fontId="0" fillId="5" borderId="17" xfId="0" applyNumberFormat="1" applyFont="1" applyFill="1" applyBorder="1"/>
    <xf numFmtId="44" fontId="0" fillId="5" borderId="16" xfId="1" applyFont="1" applyFill="1" applyBorder="1"/>
    <xf numFmtId="164" fontId="0" fillId="5" borderId="2" xfId="0" applyNumberFormat="1" applyFont="1" applyFill="1" applyBorder="1"/>
    <xf numFmtId="44" fontId="0" fillId="5" borderId="8" xfId="1" applyFont="1" applyFill="1" applyBorder="1"/>
    <xf numFmtId="0" fontId="2" fillId="5" borderId="2" xfId="0" applyFont="1" applyFill="1" applyBorder="1"/>
    <xf numFmtId="44" fontId="2" fillId="5" borderId="8" xfId="1" applyFont="1" applyFill="1" applyBorder="1"/>
    <xf numFmtId="0" fontId="2" fillId="5" borderId="14" xfId="0" applyFont="1" applyFill="1" applyBorder="1"/>
    <xf numFmtId="0" fontId="2" fillId="5" borderId="6" xfId="0" applyFont="1" applyFill="1" applyBorder="1"/>
    <xf numFmtId="164" fontId="0" fillId="5" borderId="8" xfId="0" applyNumberFormat="1" applyFont="1" applyFill="1" applyBorder="1"/>
    <xf numFmtId="165" fontId="2" fillId="5" borderId="8" xfId="1" applyNumberFormat="1" applyFont="1" applyFill="1" applyBorder="1"/>
    <xf numFmtId="165" fontId="2" fillId="5" borderId="6" xfId="1" applyNumberFormat="1" applyFont="1" applyFill="1" applyBorder="1"/>
    <xf numFmtId="0" fontId="0" fillId="5" borderId="6" xfId="0" applyFill="1" applyBorder="1"/>
    <xf numFmtId="164" fontId="0" fillId="5" borderId="7" xfId="0" applyNumberFormat="1" applyFont="1" applyFill="1" applyBorder="1"/>
    <xf numFmtId="165" fontId="2" fillId="5" borderId="19" xfId="0" applyNumberFormat="1" applyFont="1" applyFill="1" applyBorder="1" applyAlignment="1">
      <alignment horizontal="left"/>
    </xf>
    <xf numFmtId="165" fontId="0" fillId="5" borderId="16" xfId="1" applyNumberFormat="1" applyFont="1" applyFill="1" applyBorder="1"/>
    <xf numFmtId="165" fontId="0" fillId="5" borderId="8" xfId="1" applyNumberFormat="1" applyFont="1" applyFill="1" applyBorder="1"/>
    <xf numFmtId="165" fontId="5" fillId="3" borderId="16" xfId="1" applyNumberFormat="1" applyFont="1" applyFill="1" applyBorder="1" applyAlignment="1">
      <alignment vertical="center"/>
    </xf>
    <xf numFmtId="165" fontId="2" fillId="3" borderId="9" xfId="1" applyNumberFormat="1" applyFont="1" applyFill="1" applyBorder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2" fillId="4" borderId="10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workbookViewId="0">
      <selection activeCell="A20" sqref="A20:B20"/>
    </sheetView>
  </sheetViews>
  <sheetFormatPr defaultRowHeight="15" x14ac:dyDescent="0.25"/>
  <cols>
    <col min="1" max="1" width="34.85546875" customWidth="1"/>
    <col min="2" max="2" width="15.140625" style="1" customWidth="1"/>
    <col min="3" max="3" width="34.140625" style="7" customWidth="1"/>
    <col min="4" max="4" width="15.28515625" customWidth="1"/>
    <col min="5" max="5" width="41" customWidth="1"/>
    <col min="6" max="6" width="15.140625" customWidth="1"/>
    <col min="7" max="7" width="25.85546875" customWidth="1"/>
    <col min="8" max="8" width="14.140625" customWidth="1"/>
  </cols>
  <sheetData>
    <row r="1" spans="1:8" x14ac:dyDescent="0.25">
      <c r="A1" s="63" t="s">
        <v>39</v>
      </c>
    </row>
    <row r="2" spans="1:8" x14ac:dyDescent="0.25">
      <c r="A2" s="63" t="s">
        <v>40</v>
      </c>
    </row>
    <row r="3" spans="1:8" x14ac:dyDescent="0.25">
      <c r="A3" s="63" t="s">
        <v>49</v>
      </c>
      <c r="B3" s="67"/>
      <c r="C3" s="68"/>
    </row>
    <row r="4" spans="1:8" x14ac:dyDescent="0.25">
      <c r="A4" s="64" t="s">
        <v>41</v>
      </c>
    </row>
    <row r="6" spans="1:8" x14ac:dyDescent="0.25">
      <c r="A6" t="s">
        <v>0</v>
      </c>
      <c r="B6" s="1">
        <v>4429161</v>
      </c>
    </row>
    <row r="8" spans="1:8" x14ac:dyDescent="0.25">
      <c r="A8" t="s">
        <v>1</v>
      </c>
      <c r="B8" s="1">
        <v>369515</v>
      </c>
    </row>
    <row r="9" spans="1:8" x14ac:dyDescent="0.25">
      <c r="A9" s="2" t="s">
        <v>3</v>
      </c>
      <c r="B9" s="1">
        <f>SUM(B6:B8)</f>
        <v>4798676</v>
      </c>
    </row>
    <row r="11" spans="1:8" x14ac:dyDescent="0.25">
      <c r="A11" t="s">
        <v>2</v>
      </c>
      <c r="B11" s="1">
        <v>1050671</v>
      </c>
    </row>
    <row r="12" spans="1:8" x14ac:dyDescent="0.25">
      <c r="A12" s="2" t="s">
        <v>3</v>
      </c>
      <c r="B12" s="1">
        <f>B9-B11</f>
        <v>3748005</v>
      </c>
    </row>
    <row r="13" spans="1:8" x14ac:dyDescent="0.25">
      <c r="A13" s="2"/>
    </row>
    <row r="14" spans="1:8" x14ac:dyDescent="0.25">
      <c r="A14" s="3" t="s">
        <v>53</v>
      </c>
      <c r="B14" s="4">
        <v>2546000</v>
      </c>
    </row>
    <row r="15" spans="1:8" x14ac:dyDescent="0.25">
      <c r="A15" s="10" t="s">
        <v>3</v>
      </c>
      <c r="B15" s="4">
        <f>B12-B14</f>
        <v>1202005</v>
      </c>
      <c r="C15" s="8"/>
      <c r="D15" s="3"/>
      <c r="E15" s="3"/>
      <c r="F15" s="3"/>
      <c r="G15" s="3"/>
      <c r="H15" s="3"/>
    </row>
    <row r="16" spans="1:8" x14ac:dyDescent="0.25">
      <c r="C16" s="8"/>
      <c r="D16" s="3"/>
      <c r="E16" s="3"/>
      <c r="F16" s="3"/>
      <c r="G16" s="3"/>
      <c r="H16" s="3"/>
    </row>
    <row r="17" spans="1:8" x14ac:dyDescent="0.25">
      <c r="A17" s="65" t="s">
        <v>23</v>
      </c>
      <c r="B17" s="66">
        <v>1202005</v>
      </c>
      <c r="C17" s="8"/>
      <c r="D17" s="3"/>
      <c r="E17" s="3"/>
      <c r="F17" s="3"/>
      <c r="G17" s="3"/>
      <c r="H17" s="3"/>
    </row>
    <row r="18" spans="1:8" ht="15.75" thickBot="1" x14ac:dyDescent="0.3">
      <c r="A18" s="6"/>
      <c r="B18" s="5"/>
      <c r="C18" s="9"/>
      <c r="D18" s="6"/>
      <c r="E18" s="6"/>
      <c r="F18" s="6"/>
      <c r="G18" s="6"/>
      <c r="H18" s="6"/>
    </row>
    <row r="19" spans="1:8" ht="15.75" thickBot="1" x14ac:dyDescent="0.3"/>
    <row r="20" spans="1:8" x14ac:dyDescent="0.25">
      <c r="A20" s="120" t="s">
        <v>13</v>
      </c>
      <c r="B20" s="121"/>
      <c r="C20" s="122" t="s">
        <v>14</v>
      </c>
      <c r="D20" s="123"/>
      <c r="E20" s="124" t="s">
        <v>5</v>
      </c>
      <c r="F20" s="125"/>
      <c r="G20" s="126" t="s">
        <v>4</v>
      </c>
      <c r="H20" s="127"/>
    </row>
    <row r="21" spans="1:8" s="3" customFormat="1" x14ac:dyDescent="0.25">
      <c r="A21" s="27"/>
      <c r="B21" s="28"/>
      <c r="C21" s="49"/>
      <c r="D21" s="50"/>
      <c r="E21" s="100"/>
      <c r="F21" s="101"/>
      <c r="G21" s="51"/>
      <c r="H21" s="52"/>
    </row>
    <row r="22" spans="1:8" s="3" customFormat="1" ht="45" x14ac:dyDescent="0.25">
      <c r="A22" s="55" t="s">
        <v>6</v>
      </c>
      <c r="B22" s="118">
        <v>20000</v>
      </c>
      <c r="C22" s="56" t="s">
        <v>46</v>
      </c>
      <c r="D22" s="57">
        <v>-250000</v>
      </c>
      <c r="E22" s="102" t="s">
        <v>28</v>
      </c>
      <c r="F22" s="103">
        <v>0</v>
      </c>
      <c r="G22" s="51"/>
      <c r="H22" s="52"/>
    </row>
    <row r="23" spans="1:8" s="3" customFormat="1" ht="30" x14ac:dyDescent="0.25">
      <c r="A23" s="29" t="s">
        <v>7</v>
      </c>
      <c r="B23" s="30">
        <v>200000</v>
      </c>
      <c r="C23" s="58" t="s">
        <v>16</v>
      </c>
      <c r="D23" s="32">
        <v>0</v>
      </c>
      <c r="E23" s="104" t="s">
        <v>29</v>
      </c>
      <c r="F23" s="105">
        <v>0</v>
      </c>
      <c r="G23" s="51"/>
      <c r="H23" s="52"/>
    </row>
    <row r="24" spans="1:8" s="3" customFormat="1" x14ac:dyDescent="0.25">
      <c r="A24" s="29" t="s">
        <v>8</v>
      </c>
      <c r="B24" s="30">
        <v>65000</v>
      </c>
      <c r="C24" s="58" t="s">
        <v>17</v>
      </c>
      <c r="D24" s="32">
        <v>-100000</v>
      </c>
      <c r="E24" s="100"/>
      <c r="F24" s="105"/>
      <c r="G24" s="51"/>
      <c r="H24" s="52"/>
    </row>
    <row r="25" spans="1:8" ht="45" x14ac:dyDescent="0.25">
      <c r="A25" s="29" t="s">
        <v>9</v>
      </c>
      <c r="B25" s="30">
        <v>65000</v>
      </c>
      <c r="C25" s="58" t="s">
        <v>18</v>
      </c>
      <c r="D25" s="32">
        <v>-200000</v>
      </c>
      <c r="E25" s="104"/>
      <c r="F25" s="105"/>
      <c r="G25" s="53"/>
      <c r="H25" s="54"/>
    </row>
    <row r="26" spans="1:8" x14ac:dyDescent="0.25">
      <c r="A26" s="29" t="s">
        <v>10</v>
      </c>
      <c r="B26" s="30">
        <v>65000</v>
      </c>
      <c r="C26" s="58" t="s">
        <v>19</v>
      </c>
      <c r="D26" s="32">
        <v>-16440</v>
      </c>
      <c r="E26" s="104"/>
      <c r="F26" s="105"/>
      <c r="G26" s="43"/>
      <c r="H26" s="44"/>
    </row>
    <row r="27" spans="1:8" x14ac:dyDescent="0.25">
      <c r="A27" s="29" t="s">
        <v>11</v>
      </c>
      <c r="B27" s="30">
        <v>60000</v>
      </c>
      <c r="C27" s="58" t="s">
        <v>20</v>
      </c>
      <c r="D27" s="32">
        <v>-10000</v>
      </c>
      <c r="E27" s="104"/>
      <c r="F27" s="105"/>
      <c r="G27" s="43"/>
      <c r="H27" s="44"/>
    </row>
    <row r="28" spans="1:8" ht="30" x14ac:dyDescent="0.25">
      <c r="A28" s="29" t="s">
        <v>12</v>
      </c>
      <c r="B28" s="30">
        <v>150000</v>
      </c>
      <c r="C28" s="58" t="s">
        <v>21</v>
      </c>
      <c r="D28" s="32">
        <v>-21204</v>
      </c>
      <c r="E28" s="104"/>
      <c r="F28" s="105"/>
      <c r="G28" s="43"/>
      <c r="H28" s="44"/>
    </row>
    <row r="29" spans="1:8" x14ac:dyDescent="0.25">
      <c r="A29" s="34"/>
      <c r="B29" s="28"/>
      <c r="C29" s="59"/>
      <c r="D29" s="32"/>
      <c r="E29" s="104"/>
      <c r="F29" s="105"/>
      <c r="G29" s="43"/>
      <c r="H29" s="44"/>
    </row>
    <row r="30" spans="1:8" x14ac:dyDescent="0.25">
      <c r="A30" s="34"/>
      <c r="B30" s="28"/>
      <c r="C30" s="59"/>
      <c r="D30" s="32"/>
      <c r="E30" s="104"/>
      <c r="F30" s="105"/>
      <c r="G30" s="43"/>
      <c r="H30" s="44"/>
    </row>
    <row r="31" spans="1:8" x14ac:dyDescent="0.25">
      <c r="A31" s="34"/>
      <c r="B31" s="28"/>
      <c r="C31" s="59"/>
      <c r="D31" s="32"/>
      <c r="E31" s="104"/>
      <c r="F31" s="105"/>
      <c r="G31" s="43"/>
      <c r="H31" s="44"/>
    </row>
    <row r="32" spans="1:8" x14ac:dyDescent="0.25">
      <c r="A32" s="34"/>
      <c r="B32" s="28"/>
      <c r="C32" s="59"/>
      <c r="D32" s="32"/>
      <c r="E32" s="104"/>
      <c r="F32" s="105"/>
      <c r="G32" s="43"/>
      <c r="H32" s="44"/>
    </row>
    <row r="33" spans="1:8" x14ac:dyDescent="0.25">
      <c r="A33" s="34"/>
      <c r="B33" s="28"/>
      <c r="C33" s="59"/>
      <c r="D33" s="32"/>
      <c r="E33" s="104"/>
      <c r="F33" s="105"/>
      <c r="G33" s="43"/>
      <c r="H33" s="44"/>
    </row>
    <row r="34" spans="1:8" x14ac:dyDescent="0.25">
      <c r="A34" s="34" t="s">
        <v>15</v>
      </c>
      <c r="B34" s="71">
        <f>SUM(B22:B33)</f>
        <v>625000</v>
      </c>
      <c r="C34" s="46" t="s">
        <v>22</v>
      </c>
      <c r="D34" s="35">
        <f>SUM(D22:D33)</f>
        <v>-597644</v>
      </c>
      <c r="E34" s="106" t="s">
        <v>24</v>
      </c>
      <c r="F34" s="107">
        <f>SUM(F22:F33)</f>
        <v>0</v>
      </c>
      <c r="G34" s="36" t="s">
        <v>25</v>
      </c>
      <c r="H34" s="62">
        <f>+F36</f>
        <v>1229361</v>
      </c>
    </row>
    <row r="35" spans="1:8" x14ac:dyDescent="0.25">
      <c r="A35" s="37"/>
      <c r="B35" s="85"/>
      <c r="C35" s="47"/>
      <c r="D35" s="38"/>
      <c r="E35" s="108"/>
      <c r="F35" s="109"/>
      <c r="G35" s="39"/>
      <c r="H35" s="40"/>
    </row>
    <row r="36" spans="1:8" ht="15.75" thickBot="1" x14ac:dyDescent="0.3">
      <c r="A36" s="41" t="s">
        <v>45</v>
      </c>
      <c r="B36" s="119">
        <f>B17+B34</f>
        <v>1827005</v>
      </c>
      <c r="C36" s="48" t="s">
        <v>43</v>
      </c>
      <c r="D36" s="70">
        <f>B36+D34</f>
        <v>1229361</v>
      </c>
      <c r="E36" s="98" t="s">
        <v>44</v>
      </c>
      <c r="F36" s="99">
        <f>D36-F34</f>
        <v>1229361</v>
      </c>
      <c r="G36" s="33" t="s">
        <v>27</v>
      </c>
      <c r="H36" s="69">
        <v>0</v>
      </c>
    </row>
    <row r="37" spans="1:8" x14ac:dyDescent="0.25">
      <c r="C37" s="60"/>
      <c r="D37" s="61"/>
      <c r="E37" s="87"/>
      <c r="F37" s="87"/>
    </row>
    <row r="38" spans="1:8" x14ac:dyDescent="0.25">
      <c r="C38" s="8"/>
      <c r="D38" s="3"/>
      <c r="E38" s="87"/>
      <c r="F38" s="87"/>
    </row>
    <row r="39" spans="1:8" x14ac:dyDescent="0.25">
      <c r="E39" s="87"/>
      <c r="F39" s="87"/>
    </row>
    <row r="40" spans="1:8" x14ac:dyDescent="0.25">
      <c r="E40" s="87"/>
      <c r="F40" s="87"/>
    </row>
    <row r="41" spans="1:8" x14ac:dyDescent="0.25">
      <c r="E41" s="87"/>
      <c r="F41" s="87"/>
    </row>
    <row r="42" spans="1:8" x14ac:dyDescent="0.25">
      <c r="E42" s="87"/>
      <c r="F42" s="87"/>
    </row>
    <row r="43" spans="1:8" x14ac:dyDescent="0.25">
      <c r="E43" s="87"/>
      <c r="F43" s="87"/>
    </row>
    <row r="44" spans="1:8" x14ac:dyDescent="0.25">
      <c r="E44" s="87"/>
      <c r="F44" s="87"/>
    </row>
    <row r="45" spans="1:8" x14ac:dyDescent="0.25">
      <c r="E45" s="87"/>
      <c r="F45" s="87"/>
    </row>
    <row r="46" spans="1:8" x14ac:dyDescent="0.25">
      <c r="E46" s="87"/>
      <c r="F46" s="87"/>
    </row>
  </sheetData>
  <mergeCells count="4">
    <mergeCell ref="A20:B20"/>
    <mergeCell ref="C20:D20"/>
    <mergeCell ref="E20:F20"/>
    <mergeCell ref="G20:H20"/>
  </mergeCells>
  <pageMargins left="0.7" right="0.7" top="0.75" bottom="0.75" header="0.3" footer="0.3"/>
  <pageSetup paperSize="17" orientation="landscape" r:id="rId1"/>
  <headerFooter>
    <oddHeader>&amp;C&amp;"-,Bold"&amp;14&amp;A
Sheet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16" workbookViewId="0">
      <selection activeCell="A20" sqref="A20:B20"/>
    </sheetView>
  </sheetViews>
  <sheetFormatPr defaultRowHeight="15" x14ac:dyDescent="0.25"/>
  <cols>
    <col min="1" max="1" width="34.85546875" customWidth="1"/>
    <col min="2" max="2" width="15.140625" style="1" customWidth="1"/>
    <col min="3" max="3" width="34.140625" style="7" customWidth="1"/>
    <col min="4" max="4" width="15.28515625" customWidth="1"/>
    <col min="5" max="5" width="41.5703125" bestFit="1" customWidth="1"/>
    <col min="6" max="6" width="15.140625" customWidth="1"/>
    <col min="7" max="7" width="25.85546875" customWidth="1"/>
    <col min="8" max="8" width="14.140625" customWidth="1"/>
  </cols>
  <sheetData>
    <row r="1" spans="1:8" x14ac:dyDescent="0.25">
      <c r="A1" s="63" t="s">
        <v>39</v>
      </c>
    </row>
    <row r="2" spans="1:8" x14ac:dyDescent="0.25">
      <c r="A2" s="63" t="s">
        <v>40</v>
      </c>
    </row>
    <row r="3" spans="1:8" x14ac:dyDescent="0.25">
      <c r="A3" s="63" t="s">
        <v>48</v>
      </c>
      <c r="B3" s="67"/>
      <c r="C3" s="68"/>
    </row>
    <row r="4" spans="1:8" x14ac:dyDescent="0.25">
      <c r="A4" s="64" t="s">
        <v>41</v>
      </c>
    </row>
    <row r="6" spans="1:8" x14ac:dyDescent="0.25">
      <c r="A6" t="s">
        <v>0</v>
      </c>
      <c r="B6" s="1">
        <v>4429161</v>
      </c>
    </row>
    <row r="8" spans="1:8" x14ac:dyDescent="0.25">
      <c r="A8" t="s">
        <v>1</v>
      </c>
      <c r="B8" s="1">
        <v>369515</v>
      </c>
    </row>
    <row r="9" spans="1:8" x14ac:dyDescent="0.25">
      <c r="A9" s="2" t="s">
        <v>3</v>
      </c>
      <c r="B9" s="1">
        <f>SUM(B6:B8)</f>
        <v>4798676</v>
      </c>
    </row>
    <row r="11" spans="1:8" x14ac:dyDescent="0.25">
      <c r="A11" t="s">
        <v>2</v>
      </c>
      <c r="B11" s="1">
        <v>1050671</v>
      </c>
    </row>
    <row r="12" spans="1:8" x14ac:dyDescent="0.25">
      <c r="A12" s="2" t="s">
        <v>3</v>
      </c>
      <c r="B12" s="1">
        <f>B9-B11</f>
        <v>3748005</v>
      </c>
    </row>
    <row r="13" spans="1:8" x14ac:dyDescent="0.25">
      <c r="A13" s="2"/>
    </row>
    <row r="14" spans="1:8" x14ac:dyDescent="0.25">
      <c r="A14" s="3" t="s">
        <v>53</v>
      </c>
      <c r="B14" s="4">
        <v>2546000</v>
      </c>
    </row>
    <row r="15" spans="1:8" x14ac:dyDescent="0.25">
      <c r="A15" s="10" t="s">
        <v>3</v>
      </c>
      <c r="B15" s="4">
        <f>B12-B14</f>
        <v>1202005</v>
      </c>
      <c r="C15" s="8"/>
      <c r="D15" s="3"/>
      <c r="E15" s="3"/>
      <c r="F15" s="3"/>
      <c r="G15" s="3"/>
      <c r="H15" s="3"/>
    </row>
    <row r="16" spans="1:8" x14ac:dyDescent="0.25">
      <c r="C16" s="8"/>
      <c r="D16" s="3"/>
      <c r="E16" s="3"/>
      <c r="F16" s="3"/>
      <c r="G16" s="3"/>
      <c r="H16" s="3"/>
    </row>
    <row r="17" spans="1:8" x14ac:dyDescent="0.25">
      <c r="A17" s="65" t="s">
        <v>23</v>
      </c>
      <c r="B17" s="66">
        <v>1202005</v>
      </c>
      <c r="C17" s="8"/>
      <c r="D17" s="3"/>
      <c r="E17" s="3"/>
      <c r="F17" s="3"/>
      <c r="G17" s="3"/>
      <c r="H17" s="3"/>
    </row>
    <row r="18" spans="1:8" ht="15.75" thickBot="1" x14ac:dyDescent="0.3">
      <c r="A18" s="6"/>
      <c r="B18" s="5"/>
      <c r="C18" s="9"/>
      <c r="D18" s="6"/>
      <c r="E18" s="6"/>
      <c r="F18" s="6"/>
      <c r="G18" s="6"/>
      <c r="H18" s="6"/>
    </row>
    <row r="19" spans="1:8" ht="15.75" thickBot="1" x14ac:dyDescent="0.3"/>
    <row r="20" spans="1:8" x14ac:dyDescent="0.25">
      <c r="A20" s="120" t="s">
        <v>13</v>
      </c>
      <c r="B20" s="121"/>
      <c r="C20" s="122" t="s">
        <v>14</v>
      </c>
      <c r="D20" s="123"/>
      <c r="E20" s="124" t="s">
        <v>5</v>
      </c>
      <c r="F20" s="125"/>
      <c r="G20" s="126" t="s">
        <v>4</v>
      </c>
      <c r="H20" s="127"/>
    </row>
    <row r="21" spans="1:8" s="3" customFormat="1" x14ac:dyDescent="0.25">
      <c r="A21" s="27"/>
      <c r="B21" s="28"/>
      <c r="C21" s="49"/>
      <c r="D21" s="50"/>
      <c r="E21" s="100"/>
      <c r="F21" s="101"/>
      <c r="G21" s="51"/>
      <c r="H21" s="52"/>
    </row>
    <row r="22" spans="1:8" s="3" customFormat="1" ht="45" x14ac:dyDescent="0.25">
      <c r="A22" s="55" t="s">
        <v>6</v>
      </c>
      <c r="B22" s="118">
        <v>20000</v>
      </c>
      <c r="C22" s="56" t="s">
        <v>46</v>
      </c>
      <c r="D22" s="57">
        <v>-250000</v>
      </c>
      <c r="E22" s="102" t="s">
        <v>28</v>
      </c>
      <c r="F22" s="103">
        <v>458615</v>
      </c>
      <c r="G22" s="51"/>
      <c r="H22" s="52"/>
    </row>
    <row r="23" spans="1:8" s="3" customFormat="1" ht="30" x14ac:dyDescent="0.25">
      <c r="A23" s="29" t="s">
        <v>7</v>
      </c>
      <c r="B23" s="30">
        <v>200000</v>
      </c>
      <c r="C23" s="58" t="s">
        <v>16</v>
      </c>
      <c r="D23" s="32">
        <v>0</v>
      </c>
      <c r="E23" s="104" t="s">
        <v>29</v>
      </c>
      <c r="F23" s="105">
        <v>0</v>
      </c>
      <c r="G23" s="51"/>
      <c r="H23" s="52"/>
    </row>
    <row r="24" spans="1:8" s="3" customFormat="1" x14ac:dyDescent="0.25">
      <c r="A24" s="29" t="s">
        <v>8</v>
      </c>
      <c r="B24" s="30">
        <v>65000</v>
      </c>
      <c r="C24" s="58" t="s">
        <v>17</v>
      </c>
      <c r="D24" s="32">
        <v>-100000</v>
      </c>
      <c r="E24" s="100"/>
      <c r="F24" s="101"/>
      <c r="G24" s="51"/>
      <c r="H24" s="52"/>
    </row>
    <row r="25" spans="1:8" ht="45" x14ac:dyDescent="0.25">
      <c r="A25" s="29" t="s">
        <v>9</v>
      </c>
      <c r="B25" s="30">
        <v>65000</v>
      </c>
      <c r="C25" s="58" t="s">
        <v>18</v>
      </c>
      <c r="D25" s="32">
        <v>-200000</v>
      </c>
      <c r="E25" s="104"/>
      <c r="F25" s="110"/>
      <c r="G25" s="53"/>
      <c r="H25" s="54"/>
    </row>
    <row r="26" spans="1:8" x14ac:dyDescent="0.25">
      <c r="A26" s="29" t="s">
        <v>10</v>
      </c>
      <c r="B26" s="30">
        <v>65000</v>
      </c>
      <c r="C26" s="58" t="s">
        <v>19</v>
      </c>
      <c r="D26" s="32">
        <v>-16440</v>
      </c>
      <c r="E26" s="104"/>
      <c r="F26" s="110"/>
      <c r="G26" s="43"/>
      <c r="H26" s="44"/>
    </row>
    <row r="27" spans="1:8" x14ac:dyDescent="0.25">
      <c r="A27" s="29" t="s">
        <v>11</v>
      </c>
      <c r="B27" s="30">
        <v>60000</v>
      </c>
      <c r="C27" s="58" t="s">
        <v>20</v>
      </c>
      <c r="D27" s="32">
        <v>-10000</v>
      </c>
      <c r="E27" s="104"/>
      <c r="F27" s="110"/>
      <c r="G27" s="43"/>
      <c r="H27" s="44"/>
    </row>
    <row r="28" spans="1:8" ht="30" x14ac:dyDescent="0.25">
      <c r="A28" s="29" t="s">
        <v>12</v>
      </c>
      <c r="B28" s="30">
        <v>150000</v>
      </c>
      <c r="C28" s="58" t="s">
        <v>21</v>
      </c>
      <c r="D28" s="32">
        <v>-21204</v>
      </c>
      <c r="E28" s="104"/>
      <c r="F28" s="110"/>
      <c r="G28" s="43"/>
      <c r="H28" s="44"/>
    </row>
    <row r="29" spans="1:8" x14ac:dyDescent="0.25">
      <c r="A29" s="34"/>
      <c r="B29" s="28"/>
      <c r="C29" s="59"/>
      <c r="D29" s="32"/>
      <c r="E29" s="104"/>
      <c r="F29" s="110"/>
      <c r="G29" s="43"/>
      <c r="H29" s="44"/>
    </row>
    <row r="30" spans="1:8" x14ac:dyDescent="0.25">
      <c r="A30" s="34"/>
      <c r="B30" s="28"/>
      <c r="C30" s="59"/>
      <c r="D30" s="32"/>
      <c r="E30" s="104"/>
      <c r="F30" s="110"/>
      <c r="G30" s="43"/>
      <c r="H30" s="44"/>
    </row>
    <row r="31" spans="1:8" x14ac:dyDescent="0.25">
      <c r="A31" s="34"/>
      <c r="B31" s="28"/>
      <c r="C31" s="59"/>
      <c r="D31" s="32"/>
      <c r="E31" s="104"/>
      <c r="F31" s="110"/>
      <c r="G31" s="43"/>
      <c r="H31" s="44"/>
    </row>
    <row r="32" spans="1:8" x14ac:dyDescent="0.25">
      <c r="A32" s="34"/>
      <c r="B32" s="28"/>
      <c r="C32" s="59"/>
      <c r="D32" s="32"/>
      <c r="E32" s="104"/>
      <c r="F32" s="110"/>
      <c r="G32" s="43"/>
      <c r="H32" s="44"/>
    </row>
    <row r="33" spans="1:8" x14ac:dyDescent="0.25">
      <c r="A33" s="34"/>
      <c r="B33" s="28"/>
      <c r="C33" s="59"/>
      <c r="D33" s="32"/>
      <c r="E33" s="104"/>
      <c r="F33" s="110"/>
      <c r="G33" s="43"/>
      <c r="H33" s="44"/>
    </row>
    <row r="34" spans="1:8" x14ac:dyDescent="0.25">
      <c r="A34" s="34" t="s">
        <v>15</v>
      </c>
      <c r="B34" s="71">
        <f>SUM(B22:B33)</f>
        <v>625000</v>
      </c>
      <c r="C34" s="46" t="s">
        <v>22</v>
      </c>
      <c r="D34" s="73">
        <f>SUM(D22:D33)</f>
        <v>-597644</v>
      </c>
      <c r="E34" s="106" t="s">
        <v>24</v>
      </c>
      <c r="F34" s="111">
        <f>SUM(F22:F33)</f>
        <v>458615</v>
      </c>
      <c r="G34" s="36" t="s">
        <v>25</v>
      </c>
      <c r="H34" s="75">
        <f>+F36</f>
        <v>770746</v>
      </c>
    </row>
    <row r="35" spans="1:8" x14ac:dyDescent="0.25">
      <c r="A35" s="37"/>
      <c r="B35" s="85"/>
      <c r="C35" s="47"/>
      <c r="D35" s="78"/>
      <c r="E35" s="108"/>
      <c r="F35" s="112"/>
      <c r="G35" s="39"/>
      <c r="H35" s="80"/>
    </row>
    <row r="36" spans="1:8" ht="15.75" thickBot="1" x14ac:dyDescent="0.3">
      <c r="A36" s="41" t="s">
        <v>45</v>
      </c>
      <c r="B36" s="119">
        <f>B17+B34</f>
        <v>1827005</v>
      </c>
      <c r="C36" s="48" t="s">
        <v>43</v>
      </c>
      <c r="D36" s="70">
        <f>B36+D34</f>
        <v>1229361</v>
      </c>
      <c r="E36" s="98" t="s">
        <v>44</v>
      </c>
      <c r="F36" s="99">
        <f>D36-F34</f>
        <v>770746</v>
      </c>
      <c r="G36" s="33" t="s">
        <v>27</v>
      </c>
      <c r="H36" s="81">
        <v>0</v>
      </c>
    </row>
    <row r="37" spans="1:8" x14ac:dyDescent="0.25">
      <c r="C37" s="60"/>
      <c r="D37" s="61"/>
      <c r="E37" s="87"/>
      <c r="F37" s="87"/>
    </row>
    <row r="38" spans="1:8" x14ac:dyDescent="0.25">
      <c r="C38" s="8"/>
      <c r="D38" s="3"/>
      <c r="E38" s="87"/>
      <c r="F38" s="87"/>
    </row>
    <row r="39" spans="1:8" x14ac:dyDescent="0.25">
      <c r="E39" s="87"/>
      <c r="F39" s="87"/>
    </row>
    <row r="40" spans="1:8" x14ac:dyDescent="0.25">
      <c r="E40" s="87"/>
      <c r="F40" s="87"/>
    </row>
    <row r="41" spans="1:8" x14ac:dyDescent="0.25">
      <c r="E41" s="87"/>
      <c r="F41" s="87"/>
    </row>
    <row r="42" spans="1:8" x14ac:dyDescent="0.25">
      <c r="E42" s="87"/>
      <c r="F42" s="87"/>
    </row>
    <row r="43" spans="1:8" x14ac:dyDescent="0.25">
      <c r="E43" s="87"/>
      <c r="F43" s="87"/>
    </row>
    <row r="44" spans="1:8" x14ac:dyDescent="0.25">
      <c r="E44" s="87"/>
      <c r="F44" s="87"/>
    </row>
    <row r="45" spans="1:8" x14ac:dyDescent="0.25">
      <c r="E45" s="87"/>
      <c r="F45" s="87"/>
    </row>
    <row r="46" spans="1:8" x14ac:dyDescent="0.25">
      <c r="E46" s="87"/>
      <c r="F46" s="87"/>
    </row>
    <row r="47" spans="1:8" x14ac:dyDescent="0.25">
      <c r="E47" s="87"/>
      <c r="F47" s="87"/>
    </row>
  </sheetData>
  <mergeCells count="4">
    <mergeCell ref="A20:B20"/>
    <mergeCell ref="C20:D20"/>
    <mergeCell ref="E20:F20"/>
    <mergeCell ref="G20:H20"/>
  </mergeCells>
  <pageMargins left="0.7" right="0.7" top="0.75" bottom="0.75" header="0.3" footer="0.3"/>
  <pageSetup paperSize="17" orientation="landscape" r:id="rId1"/>
  <headerFooter>
    <oddHeader>&amp;C&amp;"-,Bold"&amp;14&amp;A
Sheet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18" zoomScaleNormal="100" workbookViewId="0">
      <selection activeCell="A20" sqref="A20:B20"/>
    </sheetView>
  </sheetViews>
  <sheetFormatPr defaultRowHeight="15" x14ac:dyDescent="0.25"/>
  <cols>
    <col min="1" max="1" width="34.85546875" customWidth="1"/>
    <col min="2" max="2" width="15.140625" style="1" customWidth="1"/>
    <col min="3" max="3" width="35.42578125" style="7" customWidth="1"/>
    <col min="4" max="4" width="15.28515625" customWidth="1"/>
    <col min="5" max="5" width="41.5703125" bestFit="1" customWidth="1"/>
    <col min="6" max="6" width="15.140625" customWidth="1"/>
    <col min="7" max="7" width="25.85546875" customWidth="1"/>
    <col min="8" max="8" width="14.140625" customWidth="1"/>
  </cols>
  <sheetData>
    <row r="1" spans="1:8" x14ac:dyDescent="0.25">
      <c r="A1" s="63" t="s">
        <v>39</v>
      </c>
    </row>
    <row r="2" spans="1:8" x14ac:dyDescent="0.25">
      <c r="A2" s="63" t="s">
        <v>40</v>
      </c>
    </row>
    <row r="3" spans="1:8" x14ac:dyDescent="0.25">
      <c r="A3" s="63" t="s">
        <v>50</v>
      </c>
      <c r="B3" s="67"/>
      <c r="C3" s="68"/>
    </row>
    <row r="4" spans="1:8" x14ac:dyDescent="0.25">
      <c r="A4" s="64" t="s">
        <v>41</v>
      </c>
    </row>
    <row r="6" spans="1:8" x14ac:dyDescent="0.25">
      <c r="A6" t="s">
        <v>0</v>
      </c>
      <c r="B6" s="1">
        <v>4429161</v>
      </c>
    </row>
    <row r="8" spans="1:8" x14ac:dyDescent="0.25">
      <c r="A8" t="s">
        <v>1</v>
      </c>
      <c r="B8" s="1">
        <v>369515</v>
      </c>
    </row>
    <row r="9" spans="1:8" x14ac:dyDescent="0.25">
      <c r="A9" s="2" t="s">
        <v>3</v>
      </c>
      <c r="B9" s="1">
        <f>SUM(B6:B8)</f>
        <v>4798676</v>
      </c>
    </row>
    <row r="11" spans="1:8" x14ac:dyDescent="0.25">
      <c r="A11" t="s">
        <v>2</v>
      </c>
      <c r="B11" s="1">
        <v>1050671</v>
      </c>
    </row>
    <row r="12" spans="1:8" x14ac:dyDescent="0.25">
      <c r="A12" s="2" t="s">
        <v>3</v>
      </c>
      <c r="B12" s="1">
        <f>B9-B11</f>
        <v>3748005</v>
      </c>
    </row>
    <row r="13" spans="1:8" x14ac:dyDescent="0.25">
      <c r="A13" s="2"/>
    </row>
    <row r="14" spans="1:8" x14ac:dyDescent="0.25">
      <c r="A14" s="3" t="s">
        <v>53</v>
      </c>
      <c r="B14" s="4">
        <v>2546000</v>
      </c>
    </row>
    <row r="15" spans="1:8" x14ac:dyDescent="0.25">
      <c r="A15" s="10" t="s">
        <v>3</v>
      </c>
      <c r="B15" s="4">
        <f>B12-B14</f>
        <v>1202005</v>
      </c>
      <c r="C15" s="8"/>
      <c r="D15" s="3"/>
      <c r="E15" s="3"/>
      <c r="F15" s="3"/>
      <c r="G15" s="3"/>
      <c r="H15" s="3"/>
    </row>
    <row r="16" spans="1:8" x14ac:dyDescent="0.25">
      <c r="C16" s="8"/>
      <c r="D16" s="3"/>
      <c r="E16" s="3"/>
      <c r="F16" s="3"/>
      <c r="G16" s="3"/>
      <c r="H16" s="3"/>
    </row>
    <row r="17" spans="1:8" x14ac:dyDescent="0.25">
      <c r="A17" s="65" t="s">
        <v>23</v>
      </c>
      <c r="B17" s="66">
        <v>1202005</v>
      </c>
      <c r="C17" s="8"/>
      <c r="D17" s="3"/>
      <c r="E17" s="3"/>
      <c r="F17" s="3"/>
      <c r="G17" s="3"/>
      <c r="H17" s="3"/>
    </row>
    <row r="18" spans="1:8" ht="15.75" thickBot="1" x14ac:dyDescent="0.3">
      <c r="A18" s="6"/>
      <c r="B18" s="5"/>
      <c r="C18" s="9"/>
      <c r="D18" s="6"/>
      <c r="E18" s="6"/>
      <c r="F18" s="6"/>
      <c r="G18" s="6"/>
      <c r="H18" s="6"/>
    </row>
    <row r="19" spans="1:8" ht="15.75" thickBot="1" x14ac:dyDescent="0.3"/>
    <row r="20" spans="1:8" x14ac:dyDescent="0.25">
      <c r="A20" s="120" t="s">
        <v>13</v>
      </c>
      <c r="B20" s="121"/>
      <c r="C20" s="122" t="s">
        <v>14</v>
      </c>
      <c r="D20" s="123"/>
      <c r="E20" s="124" t="s">
        <v>5</v>
      </c>
      <c r="F20" s="125"/>
      <c r="G20" s="126" t="s">
        <v>4</v>
      </c>
      <c r="H20" s="127"/>
    </row>
    <row r="21" spans="1:8" s="3" customFormat="1" x14ac:dyDescent="0.25">
      <c r="A21" s="27"/>
      <c r="B21" s="28"/>
      <c r="C21" s="49"/>
      <c r="D21" s="50"/>
      <c r="E21" s="100"/>
      <c r="F21" s="101"/>
      <c r="G21" s="51"/>
      <c r="H21" s="52"/>
    </row>
    <row r="22" spans="1:8" s="3" customFormat="1" ht="45" x14ac:dyDescent="0.25">
      <c r="A22" s="55" t="s">
        <v>6</v>
      </c>
      <c r="B22" s="118">
        <v>20000</v>
      </c>
      <c r="C22" s="56" t="s">
        <v>46</v>
      </c>
      <c r="D22" s="57">
        <v>-250000</v>
      </c>
      <c r="E22" s="102" t="s">
        <v>28</v>
      </c>
      <c r="F22" s="116">
        <v>458615</v>
      </c>
      <c r="G22" s="51"/>
      <c r="H22" s="52"/>
    </row>
    <row r="23" spans="1:8" s="3" customFormat="1" x14ac:dyDescent="0.25">
      <c r="A23" s="29" t="s">
        <v>7</v>
      </c>
      <c r="B23" s="30">
        <v>200000</v>
      </c>
      <c r="C23" s="58" t="s">
        <v>16</v>
      </c>
      <c r="D23" s="32">
        <v>0</v>
      </c>
      <c r="E23" s="104" t="s">
        <v>29</v>
      </c>
      <c r="F23" s="117">
        <v>519461</v>
      </c>
      <c r="G23" s="51"/>
      <c r="H23" s="52"/>
    </row>
    <row r="24" spans="1:8" s="3" customFormat="1" x14ac:dyDescent="0.25">
      <c r="A24" s="29" t="s">
        <v>8</v>
      </c>
      <c r="B24" s="30">
        <v>65000</v>
      </c>
      <c r="C24" s="58" t="s">
        <v>17</v>
      </c>
      <c r="D24" s="32">
        <v>-100000</v>
      </c>
      <c r="E24" s="100"/>
      <c r="F24" s="117"/>
      <c r="G24" s="51"/>
      <c r="H24" s="52"/>
    </row>
    <row r="25" spans="1:8" ht="45" x14ac:dyDescent="0.25">
      <c r="A25" s="29" t="s">
        <v>9</v>
      </c>
      <c r="B25" s="30">
        <v>65000</v>
      </c>
      <c r="C25" s="58" t="s">
        <v>18</v>
      </c>
      <c r="D25" s="32">
        <v>-200000</v>
      </c>
      <c r="E25" s="104"/>
      <c r="F25" s="117"/>
      <c r="G25" s="53"/>
      <c r="H25" s="54"/>
    </row>
    <row r="26" spans="1:8" x14ac:dyDescent="0.25">
      <c r="A26" s="29" t="s">
        <v>10</v>
      </c>
      <c r="B26" s="30">
        <v>65000</v>
      </c>
      <c r="C26" s="58" t="s">
        <v>19</v>
      </c>
      <c r="D26" s="32">
        <v>-16440</v>
      </c>
      <c r="E26" s="104"/>
      <c r="F26" s="110"/>
      <c r="G26" s="43"/>
      <c r="H26" s="44"/>
    </row>
    <row r="27" spans="1:8" x14ac:dyDescent="0.25">
      <c r="A27" s="29" t="s">
        <v>11</v>
      </c>
      <c r="B27" s="30">
        <v>60000</v>
      </c>
      <c r="C27" s="58" t="s">
        <v>20</v>
      </c>
      <c r="D27" s="32">
        <v>-10000</v>
      </c>
      <c r="E27" s="104"/>
      <c r="F27" s="110"/>
      <c r="G27" s="43"/>
      <c r="H27" s="44"/>
    </row>
    <row r="28" spans="1:8" x14ac:dyDescent="0.25">
      <c r="A28" s="29" t="s">
        <v>12</v>
      </c>
      <c r="B28" s="30">
        <v>150000</v>
      </c>
      <c r="C28" s="58" t="s">
        <v>21</v>
      </c>
      <c r="D28" s="32">
        <v>-21204</v>
      </c>
      <c r="E28" s="104"/>
      <c r="F28" s="110"/>
      <c r="G28" s="43"/>
      <c r="H28" s="44"/>
    </row>
    <row r="29" spans="1:8" x14ac:dyDescent="0.25">
      <c r="A29" s="34"/>
      <c r="B29" s="28"/>
      <c r="C29" s="59"/>
      <c r="D29" s="32"/>
      <c r="E29" s="104"/>
      <c r="F29" s="110"/>
      <c r="G29" s="43"/>
      <c r="H29" s="44"/>
    </row>
    <row r="30" spans="1:8" x14ac:dyDescent="0.25">
      <c r="A30" s="34"/>
      <c r="B30" s="28"/>
      <c r="C30" s="59"/>
      <c r="D30" s="32"/>
      <c r="E30" s="104"/>
      <c r="F30" s="110"/>
      <c r="G30" s="43"/>
      <c r="H30" s="44"/>
    </row>
    <row r="31" spans="1:8" x14ac:dyDescent="0.25">
      <c r="A31" s="34"/>
      <c r="B31" s="28"/>
      <c r="C31" s="59"/>
      <c r="D31" s="32"/>
      <c r="E31" s="104"/>
      <c r="F31" s="110"/>
      <c r="G31" s="43"/>
      <c r="H31" s="44"/>
    </row>
    <row r="32" spans="1:8" x14ac:dyDescent="0.25">
      <c r="A32" s="34"/>
      <c r="B32" s="28"/>
      <c r="C32" s="59"/>
      <c r="D32" s="32"/>
      <c r="E32" s="104"/>
      <c r="F32" s="110"/>
      <c r="G32" s="43"/>
      <c r="H32" s="44"/>
    </row>
    <row r="33" spans="1:8" x14ac:dyDescent="0.25">
      <c r="A33" s="34"/>
      <c r="B33" s="28"/>
      <c r="C33" s="59"/>
      <c r="D33" s="32"/>
      <c r="E33" s="104"/>
      <c r="F33" s="110"/>
      <c r="G33" s="43"/>
      <c r="H33" s="44"/>
    </row>
    <row r="34" spans="1:8" x14ac:dyDescent="0.25">
      <c r="A34" s="34" t="s">
        <v>15</v>
      </c>
      <c r="B34" s="71">
        <f>SUM(B22:B33)</f>
        <v>625000</v>
      </c>
      <c r="C34" s="46" t="s">
        <v>22</v>
      </c>
      <c r="D34" s="73">
        <f>SUM(D22:D33)</f>
        <v>-597644</v>
      </c>
      <c r="E34" s="106" t="s">
        <v>24</v>
      </c>
      <c r="F34" s="111">
        <f>SUM(F22:F33)</f>
        <v>978076</v>
      </c>
      <c r="G34" s="36" t="s">
        <v>25</v>
      </c>
      <c r="H34" s="75">
        <f>+F36</f>
        <v>251285</v>
      </c>
    </row>
    <row r="35" spans="1:8" x14ac:dyDescent="0.25">
      <c r="A35" s="37"/>
      <c r="B35" s="85"/>
      <c r="C35" s="47"/>
      <c r="D35" s="78"/>
      <c r="E35" s="108"/>
      <c r="F35" s="112"/>
      <c r="G35" s="39"/>
      <c r="H35" s="80"/>
    </row>
    <row r="36" spans="1:8" ht="15.75" thickBot="1" x14ac:dyDescent="0.3">
      <c r="A36" s="41" t="s">
        <v>45</v>
      </c>
      <c r="B36" s="119">
        <f>B17+B34</f>
        <v>1827005</v>
      </c>
      <c r="C36" s="48" t="s">
        <v>43</v>
      </c>
      <c r="D36" s="70">
        <f>B36+D34</f>
        <v>1229361</v>
      </c>
      <c r="E36" s="98" t="s">
        <v>44</v>
      </c>
      <c r="F36" s="99">
        <f>D36-F34</f>
        <v>251285</v>
      </c>
      <c r="G36" s="33" t="s">
        <v>27</v>
      </c>
      <c r="H36" s="81">
        <v>0</v>
      </c>
    </row>
    <row r="37" spans="1:8" x14ac:dyDescent="0.25">
      <c r="C37" s="60"/>
      <c r="D37" s="61"/>
      <c r="E37" s="87"/>
      <c r="F37" s="87"/>
    </row>
    <row r="38" spans="1:8" x14ac:dyDescent="0.25">
      <c r="C38" s="8"/>
      <c r="D38" s="3"/>
      <c r="E38" s="87"/>
      <c r="F38" s="87"/>
    </row>
    <row r="39" spans="1:8" x14ac:dyDescent="0.25">
      <c r="E39" s="87"/>
      <c r="F39" s="87"/>
    </row>
    <row r="40" spans="1:8" x14ac:dyDescent="0.25">
      <c r="E40" s="87"/>
      <c r="F40" s="87"/>
    </row>
    <row r="41" spans="1:8" x14ac:dyDescent="0.25">
      <c r="E41" s="87"/>
      <c r="F41" s="87"/>
    </row>
    <row r="42" spans="1:8" x14ac:dyDescent="0.25">
      <c r="E42" s="87"/>
      <c r="F42" s="87"/>
    </row>
    <row r="43" spans="1:8" x14ac:dyDescent="0.25">
      <c r="E43" s="87"/>
      <c r="F43" s="87"/>
    </row>
    <row r="44" spans="1:8" x14ac:dyDescent="0.25">
      <c r="E44" s="87"/>
      <c r="F44" s="87"/>
    </row>
    <row r="45" spans="1:8" x14ac:dyDescent="0.25">
      <c r="E45" s="87"/>
      <c r="F45" s="87"/>
    </row>
    <row r="46" spans="1:8" x14ac:dyDescent="0.25">
      <c r="E46" s="87"/>
      <c r="F46" s="87"/>
    </row>
  </sheetData>
  <mergeCells count="4">
    <mergeCell ref="A20:B20"/>
    <mergeCell ref="C20:D20"/>
    <mergeCell ref="E20:F20"/>
    <mergeCell ref="G20:H20"/>
  </mergeCells>
  <pageMargins left="0.7" right="0.7" top="0.75" bottom="0.25" header="0.3" footer="0.3"/>
  <pageSetup paperSize="17" orientation="landscape" r:id="rId1"/>
  <headerFooter>
    <oddHeader>&amp;C&amp;"-,Bold"&amp;14&amp;A
Sheet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29" zoomScaleNormal="100" workbookViewId="0">
      <selection activeCell="A20" sqref="A20:B20"/>
    </sheetView>
  </sheetViews>
  <sheetFormatPr defaultRowHeight="15" x14ac:dyDescent="0.25"/>
  <cols>
    <col min="1" max="1" width="36.140625" customWidth="1"/>
    <col min="2" max="2" width="14.42578125" style="1" customWidth="1"/>
    <col min="3" max="3" width="34.140625" style="7" customWidth="1"/>
    <col min="4" max="4" width="17.5703125" customWidth="1"/>
    <col min="5" max="5" width="41.5703125" bestFit="1" customWidth="1"/>
    <col min="6" max="6" width="15.140625" customWidth="1"/>
    <col min="7" max="7" width="26.5703125" customWidth="1"/>
    <col min="8" max="8" width="14.140625" customWidth="1"/>
  </cols>
  <sheetData>
    <row r="1" spans="1:8" x14ac:dyDescent="0.25">
      <c r="A1" s="63" t="s">
        <v>39</v>
      </c>
    </row>
    <row r="2" spans="1:8" x14ac:dyDescent="0.25">
      <c r="A2" s="63" t="s">
        <v>40</v>
      </c>
    </row>
    <row r="3" spans="1:8" x14ac:dyDescent="0.25">
      <c r="A3" s="63" t="s">
        <v>52</v>
      </c>
    </row>
    <row r="4" spans="1:8" x14ac:dyDescent="0.25">
      <c r="A4" s="64" t="s">
        <v>41</v>
      </c>
    </row>
    <row r="6" spans="1:8" x14ac:dyDescent="0.25">
      <c r="A6" t="s">
        <v>0</v>
      </c>
      <c r="B6" s="1">
        <v>4429161</v>
      </c>
    </row>
    <row r="8" spans="1:8" x14ac:dyDescent="0.25">
      <c r="A8" t="s">
        <v>1</v>
      </c>
      <c r="B8" s="1">
        <v>369515</v>
      </c>
    </row>
    <row r="9" spans="1:8" x14ac:dyDescent="0.25">
      <c r="A9" s="2" t="s">
        <v>3</v>
      </c>
      <c r="B9" s="1">
        <f>SUM(B6:B8)</f>
        <v>4798676</v>
      </c>
    </row>
    <row r="11" spans="1:8" x14ac:dyDescent="0.25">
      <c r="A11" t="s">
        <v>2</v>
      </c>
      <c r="B11" s="1">
        <v>1050671</v>
      </c>
    </row>
    <row r="12" spans="1:8" x14ac:dyDescent="0.25">
      <c r="A12" s="2" t="s">
        <v>3</v>
      </c>
      <c r="B12" s="1">
        <f>B9-B11</f>
        <v>3748005</v>
      </c>
    </row>
    <row r="13" spans="1:8" x14ac:dyDescent="0.25">
      <c r="A13" s="2"/>
    </row>
    <row r="14" spans="1:8" x14ac:dyDescent="0.25">
      <c r="A14" s="3" t="s">
        <v>53</v>
      </c>
      <c r="B14" s="4">
        <v>2546000</v>
      </c>
    </row>
    <row r="15" spans="1:8" x14ac:dyDescent="0.25">
      <c r="A15" s="10" t="s">
        <v>3</v>
      </c>
      <c r="B15" s="4">
        <f>B12-B14</f>
        <v>1202005</v>
      </c>
      <c r="C15" s="8"/>
      <c r="D15" s="3"/>
      <c r="E15" s="3"/>
      <c r="F15" s="3"/>
      <c r="G15" s="3"/>
      <c r="H15" s="3"/>
    </row>
    <row r="16" spans="1:8" x14ac:dyDescent="0.25">
      <c r="C16" s="8"/>
      <c r="D16" s="3"/>
      <c r="E16" s="3"/>
      <c r="F16" s="3"/>
      <c r="G16" s="3"/>
      <c r="H16" s="3"/>
    </row>
    <row r="17" spans="1:8" x14ac:dyDescent="0.25">
      <c r="A17" s="65" t="s">
        <v>23</v>
      </c>
      <c r="B17" s="66">
        <v>1202005</v>
      </c>
      <c r="C17" s="8"/>
      <c r="D17" s="3"/>
      <c r="E17" s="3"/>
      <c r="F17" s="3"/>
      <c r="G17" s="3"/>
      <c r="H17" s="3"/>
    </row>
    <row r="18" spans="1:8" ht="15.75" thickBot="1" x14ac:dyDescent="0.3">
      <c r="A18" s="6"/>
      <c r="B18" s="5"/>
      <c r="C18" s="9"/>
      <c r="D18" s="6"/>
      <c r="E18" s="6"/>
      <c r="F18" s="6"/>
      <c r="G18" s="6"/>
      <c r="H18" s="6"/>
    </row>
    <row r="19" spans="1:8" ht="15.75" thickBot="1" x14ac:dyDescent="0.3"/>
    <row r="20" spans="1:8" x14ac:dyDescent="0.25">
      <c r="A20" s="120" t="s">
        <v>13</v>
      </c>
      <c r="B20" s="121"/>
      <c r="C20" s="128" t="s">
        <v>14</v>
      </c>
      <c r="D20" s="123"/>
      <c r="E20" s="129" t="s">
        <v>37</v>
      </c>
      <c r="F20" s="124"/>
      <c r="G20" s="126" t="s">
        <v>4</v>
      </c>
      <c r="H20" s="127"/>
    </row>
    <row r="21" spans="1:8" x14ac:dyDescent="0.25">
      <c r="A21" s="12"/>
      <c r="B21" s="13"/>
      <c r="C21" s="22"/>
      <c r="D21" s="16"/>
      <c r="E21" s="88"/>
      <c r="F21" s="89"/>
      <c r="G21" s="18"/>
      <c r="H21" s="19"/>
    </row>
    <row r="22" spans="1:8" x14ac:dyDescent="0.25">
      <c r="A22" s="12"/>
      <c r="B22" s="13"/>
      <c r="C22" s="22"/>
      <c r="D22" s="16"/>
      <c r="E22" s="88"/>
      <c r="F22" s="89"/>
      <c r="G22" s="18"/>
      <c r="H22" s="19"/>
    </row>
    <row r="23" spans="1:8" x14ac:dyDescent="0.25">
      <c r="A23" s="12"/>
      <c r="B23" s="13"/>
      <c r="C23" s="22"/>
      <c r="D23" s="16"/>
      <c r="E23" s="88"/>
      <c r="F23" s="89"/>
      <c r="G23" s="18"/>
      <c r="H23" s="19"/>
    </row>
    <row r="24" spans="1:8" x14ac:dyDescent="0.25">
      <c r="A24" s="12"/>
      <c r="B24" s="13"/>
      <c r="C24" s="22"/>
      <c r="D24" s="16"/>
      <c r="E24" s="88"/>
      <c r="F24" s="89"/>
      <c r="G24" s="18"/>
      <c r="H24" s="19"/>
    </row>
    <row r="25" spans="1:8" x14ac:dyDescent="0.25">
      <c r="A25" s="29" t="s">
        <v>6</v>
      </c>
      <c r="B25" s="30">
        <v>20000</v>
      </c>
      <c r="C25" s="25" t="s">
        <v>38</v>
      </c>
      <c r="D25" s="17">
        <v>-50000</v>
      </c>
      <c r="E25" s="102" t="s">
        <v>28</v>
      </c>
      <c r="F25" s="103">
        <v>0</v>
      </c>
      <c r="G25" s="23"/>
      <c r="H25" s="24"/>
    </row>
    <row r="26" spans="1:8" x14ac:dyDescent="0.25">
      <c r="A26" s="29" t="s">
        <v>7</v>
      </c>
      <c r="B26" s="30">
        <v>200000</v>
      </c>
      <c r="C26" s="25" t="s">
        <v>36</v>
      </c>
      <c r="D26" s="17">
        <v>-5000</v>
      </c>
      <c r="E26" s="104" t="s">
        <v>29</v>
      </c>
      <c r="F26" s="105">
        <v>0</v>
      </c>
      <c r="G26" s="23"/>
      <c r="H26" s="24"/>
    </row>
    <row r="27" spans="1:8" ht="26.25" customHeight="1" x14ac:dyDescent="0.25">
      <c r="A27" s="29" t="s">
        <v>8</v>
      </c>
      <c r="B27" s="30">
        <v>65000</v>
      </c>
      <c r="C27" s="25" t="s">
        <v>47</v>
      </c>
      <c r="D27" s="17">
        <v>-250000</v>
      </c>
      <c r="E27" s="90"/>
      <c r="F27" s="91"/>
      <c r="G27" s="23"/>
      <c r="H27" s="24"/>
    </row>
    <row r="28" spans="1:8" ht="30" x14ac:dyDescent="0.25">
      <c r="A28" s="29" t="s">
        <v>9</v>
      </c>
      <c r="B28" s="30">
        <v>65000</v>
      </c>
      <c r="C28" s="25" t="s">
        <v>35</v>
      </c>
      <c r="D28" s="17">
        <v>-30000</v>
      </c>
      <c r="E28" s="90"/>
      <c r="F28" s="91"/>
      <c r="G28" s="23"/>
      <c r="H28" s="24"/>
    </row>
    <row r="29" spans="1:8" x14ac:dyDescent="0.25">
      <c r="A29" s="29" t="s">
        <v>10</v>
      </c>
      <c r="B29" s="30">
        <v>65000</v>
      </c>
      <c r="C29" s="25" t="s">
        <v>34</v>
      </c>
      <c r="D29" s="17">
        <v>-70000</v>
      </c>
      <c r="E29" s="90"/>
      <c r="F29" s="91"/>
      <c r="G29" s="23"/>
      <c r="H29" s="24"/>
    </row>
    <row r="30" spans="1:8" ht="30" x14ac:dyDescent="0.25">
      <c r="A30" s="29" t="s">
        <v>11</v>
      </c>
      <c r="B30" s="30">
        <v>60000</v>
      </c>
      <c r="C30" s="25" t="s">
        <v>42</v>
      </c>
      <c r="D30" s="17">
        <v>-100000</v>
      </c>
      <c r="E30" s="90"/>
      <c r="F30" s="91"/>
      <c r="G30" s="23"/>
      <c r="H30" s="24"/>
    </row>
    <row r="31" spans="1:8" x14ac:dyDescent="0.25">
      <c r="A31" s="29" t="s">
        <v>12</v>
      </c>
      <c r="B31" s="30">
        <v>150000</v>
      </c>
      <c r="C31" s="25" t="s">
        <v>33</v>
      </c>
      <c r="D31" s="17">
        <v>-100000</v>
      </c>
      <c r="E31" s="90"/>
      <c r="F31" s="91"/>
      <c r="G31" s="23"/>
      <c r="H31" s="24"/>
    </row>
    <row r="32" spans="1:8" x14ac:dyDescent="0.25">
      <c r="A32" s="27"/>
      <c r="B32" s="28"/>
      <c r="C32" s="25" t="s">
        <v>32</v>
      </c>
      <c r="D32" s="17">
        <v>-150000</v>
      </c>
      <c r="E32" s="90"/>
      <c r="F32" s="91"/>
      <c r="G32" s="23"/>
      <c r="H32" s="24"/>
    </row>
    <row r="33" spans="1:8" ht="30" x14ac:dyDescent="0.25">
      <c r="A33" s="26"/>
      <c r="B33" s="15"/>
      <c r="C33" s="25" t="s">
        <v>31</v>
      </c>
      <c r="D33" s="17">
        <v>-100000</v>
      </c>
      <c r="E33" s="90"/>
      <c r="F33" s="91"/>
      <c r="G33" s="23"/>
      <c r="H33" s="24"/>
    </row>
    <row r="34" spans="1:8" ht="29.25" customHeight="1" x14ac:dyDescent="0.25">
      <c r="A34" s="26"/>
      <c r="B34" s="15"/>
      <c r="C34" s="25" t="s">
        <v>30</v>
      </c>
      <c r="D34" s="17">
        <v>-10000</v>
      </c>
      <c r="E34" s="90"/>
      <c r="F34" s="91"/>
      <c r="G34" s="23"/>
      <c r="H34" s="24"/>
    </row>
    <row r="35" spans="1:8" ht="45" x14ac:dyDescent="0.25">
      <c r="A35" s="26"/>
      <c r="B35" s="15"/>
      <c r="C35" s="31" t="s">
        <v>46</v>
      </c>
      <c r="D35" s="32">
        <v>-250000</v>
      </c>
      <c r="E35" s="92"/>
      <c r="F35" s="93"/>
      <c r="G35" s="20"/>
      <c r="H35" s="21"/>
    </row>
    <row r="36" spans="1:8" ht="30" x14ac:dyDescent="0.25">
      <c r="A36" s="26"/>
      <c r="B36" s="15"/>
      <c r="C36" s="31" t="s">
        <v>16</v>
      </c>
      <c r="D36" s="32">
        <v>0</v>
      </c>
      <c r="E36" s="92"/>
      <c r="F36" s="93"/>
      <c r="G36" s="20"/>
      <c r="H36" s="21"/>
    </row>
    <row r="37" spans="1:8" x14ac:dyDescent="0.25">
      <c r="A37" s="26"/>
      <c r="B37" s="15"/>
      <c r="C37" s="31" t="s">
        <v>17</v>
      </c>
      <c r="D37" s="32">
        <v>-100000</v>
      </c>
      <c r="E37" s="92"/>
      <c r="F37" s="93"/>
      <c r="G37" s="20"/>
      <c r="H37" s="21"/>
    </row>
    <row r="38" spans="1:8" ht="45" x14ac:dyDescent="0.25">
      <c r="A38" s="26"/>
      <c r="B38" s="15"/>
      <c r="C38" s="31" t="s">
        <v>18</v>
      </c>
      <c r="D38" s="32">
        <v>-200000</v>
      </c>
      <c r="E38" s="92"/>
      <c r="F38" s="93"/>
      <c r="G38" s="20"/>
      <c r="H38" s="21"/>
    </row>
    <row r="39" spans="1:8" x14ac:dyDescent="0.25">
      <c r="A39" s="26"/>
      <c r="B39" s="15"/>
      <c r="C39" s="31" t="s">
        <v>19</v>
      </c>
      <c r="D39" s="32">
        <v>-16440</v>
      </c>
      <c r="E39" s="92"/>
      <c r="F39" s="93"/>
      <c r="G39" s="20"/>
      <c r="H39" s="21"/>
    </row>
    <row r="40" spans="1:8" x14ac:dyDescent="0.25">
      <c r="A40" s="26"/>
      <c r="B40" s="15"/>
      <c r="C40" s="31" t="s">
        <v>20</v>
      </c>
      <c r="D40" s="32">
        <v>-10000</v>
      </c>
      <c r="E40" s="92"/>
      <c r="F40" s="93"/>
      <c r="G40" s="20"/>
      <c r="H40" s="21"/>
    </row>
    <row r="41" spans="1:8" ht="30" x14ac:dyDescent="0.25">
      <c r="A41" s="26"/>
      <c r="B41" s="15"/>
      <c r="C41" s="31" t="s">
        <v>21</v>
      </c>
      <c r="D41" s="32">
        <v>-21204</v>
      </c>
      <c r="E41" s="92"/>
      <c r="F41" s="93"/>
      <c r="G41" s="20"/>
      <c r="H41" s="21"/>
    </row>
    <row r="42" spans="1:8" x14ac:dyDescent="0.25">
      <c r="A42" s="14"/>
      <c r="B42" s="15"/>
      <c r="C42" s="11"/>
      <c r="D42" s="17"/>
      <c r="E42" s="92"/>
      <c r="F42" s="93"/>
      <c r="G42" s="20"/>
      <c r="H42" s="21"/>
    </row>
    <row r="43" spans="1:8" x14ac:dyDescent="0.25">
      <c r="A43" s="14"/>
      <c r="B43" s="15"/>
      <c r="C43" s="11"/>
      <c r="D43" s="17"/>
      <c r="E43" s="92"/>
      <c r="F43" s="93"/>
      <c r="G43" s="20"/>
      <c r="H43" s="21"/>
    </row>
    <row r="44" spans="1:8" x14ac:dyDescent="0.25">
      <c r="A44" s="82" t="s">
        <v>15</v>
      </c>
      <c r="B44" s="71">
        <f>SUM(B25:B43)</f>
        <v>625000</v>
      </c>
      <c r="C44" s="83" t="s">
        <v>22</v>
      </c>
      <c r="D44" s="73">
        <f>SUM(D25:D43)</f>
        <v>-1462644</v>
      </c>
      <c r="E44" s="94" t="s">
        <v>24</v>
      </c>
      <c r="F44" s="95">
        <f>SUM(F25:F43)</f>
        <v>0</v>
      </c>
      <c r="G44" s="74" t="s">
        <v>25</v>
      </c>
      <c r="H44" s="75">
        <f>+F46</f>
        <v>364361</v>
      </c>
    </row>
    <row r="45" spans="1:8" x14ac:dyDescent="0.25">
      <c r="A45" s="84"/>
      <c r="B45" s="85"/>
      <c r="C45" s="86"/>
      <c r="D45" s="78"/>
      <c r="E45" s="96"/>
      <c r="F45" s="97"/>
      <c r="G45" s="79"/>
      <c r="H45" s="80"/>
    </row>
    <row r="46" spans="1:8" ht="15.75" thickBot="1" x14ac:dyDescent="0.3">
      <c r="A46" s="41" t="s">
        <v>45</v>
      </c>
      <c r="B46" s="119">
        <f>+B17+B44</f>
        <v>1827005</v>
      </c>
      <c r="C46" s="48" t="s">
        <v>43</v>
      </c>
      <c r="D46" s="70">
        <f>B46+D44</f>
        <v>364361</v>
      </c>
      <c r="E46" s="98" t="s">
        <v>44</v>
      </c>
      <c r="F46" s="99">
        <f>D46-F44</f>
        <v>364361</v>
      </c>
      <c r="G46" s="33" t="s">
        <v>27</v>
      </c>
      <c r="H46" s="81">
        <v>0</v>
      </c>
    </row>
  </sheetData>
  <mergeCells count="4">
    <mergeCell ref="A20:B20"/>
    <mergeCell ref="C20:D20"/>
    <mergeCell ref="E20:F20"/>
    <mergeCell ref="G20:H20"/>
  </mergeCells>
  <pageMargins left="0.7" right="0.7" top="0.75" bottom="0.75" header="0.3" footer="0.3"/>
  <pageSetup paperSize="17" scale="82" orientation="landscape" r:id="rId1"/>
  <headerFooter>
    <oddHeader>&amp;C&amp;"-,Bold"&amp;14&amp;A
Sheet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A20" sqref="A20:B20"/>
    </sheetView>
  </sheetViews>
  <sheetFormatPr defaultRowHeight="15" x14ac:dyDescent="0.25"/>
  <cols>
    <col min="1" max="1" width="34.140625" customWidth="1"/>
    <col min="2" max="2" width="14.42578125" style="1" customWidth="1"/>
    <col min="3" max="3" width="34.140625" style="7" customWidth="1"/>
    <col min="4" max="4" width="17.28515625" customWidth="1"/>
    <col min="5" max="5" width="41.5703125" bestFit="1" customWidth="1"/>
    <col min="6" max="6" width="15.140625" customWidth="1"/>
    <col min="7" max="7" width="27.140625" customWidth="1"/>
    <col min="8" max="8" width="14.140625" customWidth="1"/>
  </cols>
  <sheetData>
    <row r="1" spans="1:8" x14ac:dyDescent="0.25">
      <c r="A1" s="63" t="s">
        <v>39</v>
      </c>
    </row>
    <row r="2" spans="1:8" x14ac:dyDescent="0.25">
      <c r="A2" s="63" t="s">
        <v>40</v>
      </c>
    </row>
    <row r="3" spans="1:8" x14ac:dyDescent="0.25">
      <c r="A3" s="63" t="s">
        <v>51</v>
      </c>
    </row>
    <row r="4" spans="1:8" x14ac:dyDescent="0.25">
      <c r="A4" s="64" t="s">
        <v>41</v>
      </c>
    </row>
    <row r="6" spans="1:8" x14ac:dyDescent="0.25">
      <c r="A6" t="s">
        <v>0</v>
      </c>
      <c r="B6" s="1">
        <v>4429161</v>
      </c>
    </row>
    <row r="8" spans="1:8" x14ac:dyDescent="0.25">
      <c r="A8" t="s">
        <v>1</v>
      </c>
      <c r="B8" s="1">
        <v>369515</v>
      </c>
    </row>
    <row r="9" spans="1:8" x14ac:dyDescent="0.25">
      <c r="A9" s="2" t="s">
        <v>3</v>
      </c>
      <c r="B9" s="1">
        <f>SUM(B6:B8)</f>
        <v>4798676</v>
      </c>
    </row>
    <row r="11" spans="1:8" x14ac:dyDescent="0.25">
      <c r="A11" t="s">
        <v>2</v>
      </c>
      <c r="B11" s="1">
        <v>1050671</v>
      </c>
    </row>
    <row r="12" spans="1:8" x14ac:dyDescent="0.25">
      <c r="A12" s="2" t="s">
        <v>3</v>
      </c>
      <c r="B12" s="1">
        <f>B9-B11</f>
        <v>3748005</v>
      </c>
    </row>
    <row r="13" spans="1:8" x14ac:dyDescent="0.25">
      <c r="A13" s="2"/>
    </row>
    <row r="14" spans="1:8" x14ac:dyDescent="0.25">
      <c r="A14" s="3" t="s">
        <v>53</v>
      </c>
      <c r="B14" s="4">
        <v>2546000</v>
      </c>
    </row>
    <row r="15" spans="1:8" x14ac:dyDescent="0.25">
      <c r="A15" s="10" t="s">
        <v>3</v>
      </c>
      <c r="B15" s="4">
        <f>B12-B14</f>
        <v>1202005</v>
      </c>
      <c r="C15" s="8"/>
      <c r="D15" s="3"/>
      <c r="E15" s="3"/>
      <c r="F15" s="3"/>
      <c r="G15" s="3"/>
      <c r="H15" s="3"/>
    </row>
    <row r="16" spans="1:8" x14ac:dyDescent="0.25">
      <c r="C16" s="8"/>
      <c r="D16" s="3"/>
      <c r="E16" s="3"/>
      <c r="F16" s="3"/>
      <c r="G16" s="3"/>
      <c r="H16" s="3"/>
    </row>
    <row r="17" spans="1:8" x14ac:dyDescent="0.25">
      <c r="A17" s="65" t="s">
        <v>23</v>
      </c>
      <c r="B17" s="66">
        <v>1202005</v>
      </c>
      <c r="C17" s="8"/>
      <c r="D17" s="3"/>
      <c r="E17" s="3"/>
      <c r="F17" s="3"/>
      <c r="G17" s="3"/>
      <c r="H17" s="3"/>
    </row>
    <row r="18" spans="1:8" ht="15.75" thickBot="1" x14ac:dyDescent="0.3">
      <c r="A18" s="6"/>
      <c r="B18" s="5"/>
      <c r="C18" s="9"/>
      <c r="D18" s="6"/>
      <c r="E18" s="6"/>
      <c r="F18" s="6"/>
      <c r="G18" s="6"/>
      <c r="H18" s="6"/>
    </row>
    <row r="19" spans="1:8" ht="15.75" thickBot="1" x14ac:dyDescent="0.3"/>
    <row r="20" spans="1:8" x14ac:dyDescent="0.25">
      <c r="A20" s="120" t="s">
        <v>13</v>
      </c>
      <c r="B20" s="121"/>
      <c r="C20" s="128" t="s">
        <v>14</v>
      </c>
      <c r="D20" s="123"/>
      <c r="E20" s="129" t="s">
        <v>5</v>
      </c>
      <c r="F20" s="125"/>
      <c r="G20" s="126" t="s">
        <v>4</v>
      </c>
      <c r="H20" s="127"/>
    </row>
    <row r="21" spans="1:8" ht="16.5" customHeight="1" x14ac:dyDescent="0.25">
      <c r="A21" s="12"/>
      <c r="B21" s="13"/>
      <c r="C21" s="22"/>
      <c r="D21" s="16"/>
      <c r="E21" s="88"/>
      <c r="F21" s="113"/>
      <c r="G21" s="18"/>
      <c r="H21" s="19"/>
    </row>
    <row r="22" spans="1:8" ht="30" x14ac:dyDescent="0.25">
      <c r="A22" s="29" t="s">
        <v>6</v>
      </c>
      <c r="B22" s="30">
        <v>20000</v>
      </c>
      <c r="C22" s="42" t="s">
        <v>35</v>
      </c>
      <c r="D22" s="32">
        <v>-30000</v>
      </c>
      <c r="E22" s="114" t="s">
        <v>26</v>
      </c>
      <c r="F22" s="117">
        <v>458615</v>
      </c>
      <c r="G22" s="43"/>
      <c r="H22" s="44"/>
    </row>
    <row r="23" spans="1:8" x14ac:dyDescent="0.25">
      <c r="A23" s="29" t="s">
        <v>7</v>
      </c>
      <c r="B23" s="30">
        <v>200000</v>
      </c>
      <c r="C23" s="42" t="s">
        <v>34</v>
      </c>
      <c r="D23" s="32">
        <v>-70000</v>
      </c>
      <c r="E23" s="114"/>
      <c r="F23" s="110"/>
      <c r="G23" s="43"/>
      <c r="H23" s="44"/>
    </row>
    <row r="24" spans="1:8" ht="30" x14ac:dyDescent="0.25">
      <c r="A24" s="29" t="s">
        <v>8</v>
      </c>
      <c r="B24" s="30">
        <v>65000</v>
      </c>
      <c r="C24" s="42" t="s">
        <v>42</v>
      </c>
      <c r="D24" s="32">
        <v>-100000</v>
      </c>
      <c r="E24" s="114"/>
      <c r="F24" s="110"/>
      <c r="G24" s="43"/>
      <c r="H24" s="44"/>
    </row>
    <row r="25" spans="1:8" x14ac:dyDescent="0.25">
      <c r="A25" s="29" t="s">
        <v>9</v>
      </c>
      <c r="B25" s="30">
        <v>65000</v>
      </c>
      <c r="C25" s="42" t="s">
        <v>33</v>
      </c>
      <c r="D25" s="32">
        <v>-100000</v>
      </c>
      <c r="E25" s="114"/>
      <c r="F25" s="110"/>
      <c r="G25" s="43"/>
      <c r="H25" s="44"/>
    </row>
    <row r="26" spans="1:8" x14ac:dyDescent="0.25">
      <c r="A26" s="29" t="s">
        <v>10</v>
      </c>
      <c r="B26" s="30">
        <v>65000</v>
      </c>
      <c r="C26" s="42" t="s">
        <v>32</v>
      </c>
      <c r="D26" s="32">
        <v>-150000</v>
      </c>
      <c r="E26" s="114"/>
      <c r="F26" s="110"/>
      <c r="G26" s="43"/>
      <c r="H26" s="44"/>
    </row>
    <row r="27" spans="1:8" ht="30" x14ac:dyDescent="0.25">
      <c r="A27" s="29" t="s">
        <v>11</v>
      </c>
      <c r="B27" s="30">
        <v>60000</v>
      </c>
      <c r="C27" s="42" t="s">
        <v>31</v>
      </c>
      <c r="D27" s="32">
        <v>-100000</v>
      </c>
      <c r="E27" s="114"/>
      <c r="F27" s="110"/>
      <c r="G27" s="43"/>
      <c r="H27" s="44"/>
    </row>
    <row r="28" spans="1:8" ht="30" x14ac:dyDescent="0.25">
      <c r="A28" s="29" t="s">
        <v>12</v>
      </c>
      <c r="B28" s="30">
        <v>150000</v>
      </c>
      <c r="C28" s="42" t="s">
        <v>30</v>
      </c>
      <c r="D28" s="32">
        <v>-10000</v>
      </c>
      <c r="E28" s="114"/>
      <c r="F28" s="110"/>
      <c r="G28" s="43"/>
      <c r="H28" s="44"/>
    </row>
    <row r="29" spans="1:8" ht="45" x14ac:dyDescent="0.25">
      <c r="A29" s="34"/>
      <c r="B29" s="28"/>
      <c r="C29" s="31" t="s">
        <v>46</v>
      </c>
      <c r="D29" s="32">
        <v>-250000</v>
      </c>
      <c r="E29" s="114"/>
      <c r="F29" s="110"/>
      <c r="G29" s="43"/>
      <c r="H29" s="44"/>
    </row>
    <row r="30" spans="1:8" ht="30" x14ac:dyDescent="0.25">
      <c r="A30" s="34"/>
      <c r="B30" s="28"/>
      <c r="C30" s="31" t="s">
        <v>16</v>
      </c>
      <c r="D30" s="32">
        <v>0</v>
      </c>
      <c r="E30" s="114"/>
      <c r="F30" s="110"/>
      <c r="G30" s="43"/>
      <c r="H30" s="44"/>
    </row>
    <row r="31" spans="1:8" x14ac:dyDescent="0.25">
      <c r="A31" s="34"/>
      <c r="B31" s="28"/>
      <c r="C31" s="31" t="s">
        <v>17</v>
      </c>
      <c r="D31" s="32">
        <v>-100000</v>
      </c>
      <c r="E31" s="114"/>
      <c r="F31" s="110"/>
      <c r="G31" s="43"/>
      <c r="H31" s="44"/>
    </row>
    <row r="32" spans="1:8" ht="45" x14ac:dyDescent="0.25">
      <c r="A32" s="34"/>
      <c r="B32" s="28"/>
      <c r="C32" s="31" t="s">
        <v>18</v>
      </c>
      <c r="D32" s="32">
        <v>-200000</v>
      </c>
      <c r="E32" s="114"/>
      <c r="F32" s="110"/>
      <c r="G32" s="43"/>
      <c r="H32" s="44"/>
    </row>
    <row r="33" spans="1:8" x14ac:dyDescent="0.25">
      <c r="A33" s="34"/>
      <c r="B33" s="28"/>
      <c r="C33" s="31" t="s">
        <v>19</v>
      </c>
      <c r="D33" s="32">
        <v>-16440</v>
      </c>
      <c r="E33" s="114"/>
      <c r="F33" s="110"/>
      <c r="G33" s="43"/>
      <c r="H33" s="44"/>
    </row>
    <row r="34" spans="1:8" x14ac:dyDescent="0.25">
      <c r="A34" s="34"/>
      <c r="B34" s="28"/>
      <c r="C34" s="31" t="s">
        <v>20</v>
      </c>
      <c r="D34" s="32">
        <v>-10000</v>
      </c>
      <c r="E34" s="114"/>
      <c r="F34" s="110"/>
      <c r="G34" s="43"/>
      <c r="H34" s="44"/>
    </row>
    <row r="35" spans="1:8" ht="30" x14ac:dyDescent="0.25">
      <c r="A35" s="34"/>
      <c r="B35" s="28"/>
      <c r="C35" s="31" t="s">
        <v>21</v>
      </c>
      <c r="D35" s="32">
        <v>-21204</v>
      </c>
      <c r="E35" s="114"/>
      <c r="F35" s="110"/>
      <c r="G35" s="43"/>
      <c r="H35" s="44"/>
    </row>
    <row r="36" spans="1:8" x14ac:dyDescent="0.25">
      <c r="A36" s="34"/>
      <c r="B36" s="28"/>
      <c r="C36" s="45"/>
      <c r="D36" s="32"/>
      <c r="E36" s="114"/>
      <c r="F36" s="110"/>
      <c r="G36" s="43"/>
      <c r="H36" s="44"/>
    </row>
    <row r="37" spans="1:8" x14ac:dyDescent="0.25">
      <c r="A37" s="34"/>
      <c r="B37" s="28"/>
      <c r="C37" s="45"/>
      <c r="D37" s="32"/>
      <c r="E37" s="114"/>
      <c r="F37" s="110"/>
      <c r="G37" s="43"/>
      <c r="H37" s="44"/>
    </row>
    <row r="38" spans="1:8" x14ac:dyDescent="0.25">
      <c r="A38" s="34" t="s">
        <v>15</v>
      </c>
      <c r="B38" s="71">
        <f>SUM(B22:B37)</f>
        <v>625000</v>
      </c>
      <c r="C38" s="72" t="s">
        <v>22</v>
      </c>
      <c r="D38" s="73">
        <f>SUM(D22:D37)</f>
        <v>-1157644</v>
      </c>
      <c r="E38" s="94" t="s">
        <v>24</v>
      </c>
      <c r="F38" s="111">
        <f>SUM(F22:F37)</f>
        <v>458615</v>
      </c>
      <c r="G38" s="74" t="s">
        <v>25</v>
      </c>
      <c r="H38" s="75">
        <f>+F40</f>
        <v>210746</v>
      </c>
    </row>
    <row r="39" spans="1:8" x14ac:dyDescent="0.25">
      <c r="A39" s="37"/>
      <c r="B39" s="76"/>
      <c r="C39" s="77"/>
      <c r="D39" s="78"/>
      <c r="E39" s="96"/>
      <c r="F39" s="112"/>
      <c r="G39" s="79"/>
      <c r="H39" s="80"/>
    </row>
    <row r="40" spans="1:8" ht="15.75" thickBot="1" x14ac:dyDescent="0.3">
      <c r="A40" s="41" t="s">
        <v>45</v>
      </c>
      <c r="B40" s="119">
        <f>+B38+B17</f>
        <v>1827005</v>
      </c>
      <c r="C40" s="48" t="s">
        <v>43</v>
      </c>
      <c r="D40" s="70">
        <f>B40+D38</f>
        <v>669361</v>
      </c>
      <c r="E40" s="115" t="s">
        <v>44</v>
      </c>
      <c r="F40" s="99">
        <f>D40-F38</f>
        <v>210746</v>
      </c>
      <c r="G40" s="33" t="s">
        <v>27</v>
      </c>
      <c r="H40" s="81">
        <v>0</v>
      </c>
    </row>
    <row r="41" spans="1:8" x14ac:dyDescent="0.25">
      <c r="E41" s="87"/>
      <c r="F41" s="87"/>
    </row>
    <row r="42" spans="1:8" x14ac:dyDescent="0.25">
      <c r="E42" s="87"/>
      <c r="F42" s="87"/>
    </row>
    <row r="43" spans="1:8" x14ac:dyDescent="0.25">
      <c r="E43" s="87"/>
      <c r="F43" s="87"/>
    </row>
    <row r="44" spans="1:8" x14ac:dyDescent="0.25">
      <c r="E44" s="87"/>
      <c r="F44" s="87"/>
    </row>
    <row r="45" spans="1:8" x14ac:dyDescent="0.25">
      <c r="E45" s="87"/>
      <c r="F45" s="87"/>
    </row>
    <row r="46" spans="1:8" x14ac:dyDescent="0.25">
      <c r="E46" s="87"/>
      <c r="F46" s="87"/>
    </row>
    <row r="47" spans="1:8" x14ac:dyDescent="0.25">
      <c r="E47" s="87"/>
      <c r="F47" s="87"/>
    </row>
  </sheetData>
  <mergeCells count="4">
    <mergeCell ref="A20:B20"/>
    <mergeCell ref="C20:D20"/>
    <mergeCell ref="E20:F20"/>
    <mergeCell ref="G20:H20"/>
  </mergeCells>
  <pageMargins left="0.7" right="0.7" top="0.75" bottom="0.75" header="0.3" footer="0.3"/>
  <pageSetup paperSize="17" scale="93" orientation="landscape" r:id="rId1"/>
  <headerFooter>
    <oddHeader>&amp;C&amp;"-,Bold"&amp;14&amp;A
Sheet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PRIORITIES NO TAX INCREASE</vt:lpstr>
      <vt:lpstr>PRIORITIES WITH PSERS EXCEPTION</vt:lpstr>
      <vt:lpstr>PRIORITIES WITH PSERS &amp; INDEX</vt:lpstr>
      <vt:lpstr>NO TAX INC WITH ADDT'L RED</vt:lpstr>
      <vt:lpstr>PSERS WITH ADDT'L RED</vt:lpstr>
      <vt:lpstr>'NO TAX INC WITH ADDT''L RED'!Print_Area</vt:lpstr>
      <vt:lpstr>'PRIORITIES WITH PSERS &amp; INDEX'!Print_Area</vt:lpstr>
      <vt:lpstr>'PSERS WITH ADDT''L RED'!Print_Area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Stewart, Amy</dc:creator>
  <cp:lastModifiedBy>Huck, Ruth</cp:lastModifiedBy>
  <cp:lastPrinted>2013-05-10T15:22:26Z</cp:lastPrinted>
  <dcterms:created xsi:type="dcterms:W3CDTF">2013-05-07T15:38:12Z</dcterms:created>
  <dcterms:modified xsi:type="dcterms:W3CDTF">2013-05-10T20:36:55Z</dcterms:modified>
</cp:coreProperties>
</file>