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01716"/>
</workbook>
</file>

<file path=xl/calcChain.xml><?xml version="1.0" encoding="utf-8"?>
<calcChain xmlns="http://schemas.openxmlformats.org/spreadsheetml/2006/main">
  <c r="H11" i="1"/>
  <c r="H9"/>
  <c r="C13"/>
  <c r="C25"/>
  <c r="H25"/>
  <c r="K21"/>
  <c r="K23"/>
  <c r="K13"/>
  <c r="K15"/>
  <c r="K9"/>
  <c r="K19"/>
  <c r="K11"/>
  <c r="K17"/>
  <c r="K7"/>
  <c r="K25"/>
  <c r="J25"/>
  <c r="I25"/>
  <c r="G25"/>
  <c r="F25"/>
  <c r="D25"/>
  <c r="E25"/>
</calcChain>
</file>

<file path=xl/sharedStrings.xml><?xml version="1.0" encoding="utf-8"?>
<sst xmlns="http://schemas.openxmlformats.org/spreadsheetml/2006/main" count="39" uniqueCount="30">
  <si>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</si>
  <si>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</si>
  <si>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</si>
  <si>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</si>
  <si>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</si>
  <si>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</si>
  <si>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</si>
  <si>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</si>
  <si>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</si>
  <si>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</si>
  <si>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</si>
  <si>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</si>
  <si>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</si>
  <si>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</si>
  <si>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</si>
  <si>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</si>
  <si>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</si>
  <si>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</si>
  <si>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</si>
  <si>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</si>
  <si>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</si>
  <si>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</si>
  <si>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 xml:space="preserve"> Interfund Transactions</t>
  </si>
  <si>
    <t>September Interfund Transactions</t>
  </si>
  <si>
    <t>*</t>
  </si>
  <si>
    <t>GL Beginning Bal 09/01/13</t>
  </si>
  <si>
    <t>October Debits</t>
  </si>
  <si>
    <t>October Credits</t>
  </si>
  <si>
    <t>Ending Balance 10/8/13/13</t>
  </si>
  <si>
    <t>* Reconciled 9/30/13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</si>
</sst>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  <xf numFmtId="4" fontId="5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2"/>
  <sheetViews>
    <sheetView tabSelected="1" showOutlineSymbols="0" zoomScale="75" zoomScaleNormal="75" workbookViewId="0">
      <selection activeCell="G27" sqref="G27"/>
    </sheetView>
  </sheetViews>
  <sheetFormatPr defaultRowHeight="16.5" outlineLevelRow="1" outlineLevelCol="1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5703125" style="25" bestFit="1" customWidth="1" outlineLevel="1"/>
    <col min="7" max="10" width="12.140625" style="25" customWidth="1" outlineLevel="1"/>
    <col min="11" max="11" width="15.140625" style="22" bestFit="1" customWidth="1"/>
    <col min="12" max="16384" width="9.140625" style="22"/>
  </cols>
  <sheetData>
    <row r="1" spans="1:28" ht="21.75" customHeight="1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outlineLevel="1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outlineLevel="1">
      <c r="A7" s="21" t="s">
        <v>25</v>
      </c>
      <c r="B7" s="9"/>
      <c r="C7" s="24">
        <v>6033022.1299999999</v>
      </c>
      <c r="D7" s="6">
        <v>0</v>
      </c>
      <c r="E7" s="6">
        <v>8746.3700000000008</v>
      </c>
      <c r="F7" s="6">
        <v>1018611.21</v>
      </c>
      <c r="G7" s="6">
        <v>413.62</v>
      </c>
      <c r="H7" s="6">
        <v>53106.080000000002</v>
      </c>
      <c r="I7" s="6">
        <v>32344.16</v>
      </c>
      <c r="J7" s="6">
        <v>538477.42000000004</v>
      </c>
      <c r="K7" s="17">
        <f>SUM(C7:J7)</f>
        <v>7684720.9900000002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outlineLevel="1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outlineLevel="1">
      <c r="A9" s="21" t="s">
        <v>19</v>
      </c>
      <c r="B9" s="9"/>
      <c r="C9" s="24">
        <v>7791415.6799999997</v>
      </c>
      <c r="D9" s="6">
        <v>0</v>
      </c>
      <c r="E9" s="6">
        <v>0.43</v>
      </c>
      <c r="F9" s="6">
        <v>0</v>
      </c>
      <c r="G9" s="6">
        <v>0</v>
      </c>
      <c r="H9" s="6">
        <f>157072.7-150000-1669.75</f>
        <v>5402.9500000000116</v>
      </c>
      <c r="I9" s="6">
        <v>0</v>
      </c>
      <c r="J9" s="6">
        <v>0</v>
      </c>
      <c r="K9" s="17">
        <f>SUM(C9:J9)</f>
        <v>7796819.0599999996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outlineLevel="1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outlineLevel="1">
      <c r="A11" s="21" t="s">
        <v>20</v>
      </c>
      <c r="B11" s="9"/>
      <c r="C11" s="24">
        <v>-4337759.29</v>
      </c>
      <c r="D11" s="6">
        <v>-2136764.5</v>
      </c>
      <c r="E11" s="6">
        <v>0</v>
      </c>
      <c r="F11" s="6">
        <v>0</v>
      </c>
      <c r="G11" s="6">
        <v>-476.74</v>
      </c>
      <c r="H11" s="6">
        <f>-93456-1616.53</f>
        <v>-95072.53</v>
      </c>
      <c r="I11" s="6">
        <v>-41263.17</v>
      </c>
      <c r="J11" s="6">
        <v>0</v>
      </c>
      <c r="K11" s="17">
        <f>SUM(C11:J11)</f>
        <v>-6611336.2300000004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outlineLevel="1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outlineLevel="1">
      <c r="A13" s="21" t="s">
        <v>22</v>
      </c>
      <c r="B13" s="9"/>
      <c r="C13" s="24">
        <f>-150000-2136764.5</f>
        <v>-2286764.5</v>
      </c>
      <c r="D13" s="6">
        <v>2136764.5</v>
      </c>
      <c r="E13" s="6">
        <v>0</v>
      </c>
      <c r="F13" s="6">
        <v>0</v>
      </c>
      <c r="G13" s="6">
        <v>0</v>
      </c>
      <c r="H13" s="6">
        <v>150000</v>
      </c>
      <c r="I13" s="6">
        <v>0</v>
      </c>
      <c r="J13" s="6">
        <v>0</v>
      </c>
      <c r="K13" s="17">
        <f>SUM(C13:J13)</f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outlineLevel="1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outlineLevel="1">
      <c r="A15" s="21" t="s">
        <v>26</v>
      </c>
      <c r="B15" s="9"/>
      <c r="C15" s="24">
        <v>291557.40999999997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17">
        <f>SUM(C15:J15)</f>
        <v>291557.40999999997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outlineLevel="1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outlineLevel="1">
      <c r="A17" s="21" t="s">
        <v>27</v>
      </c>
      <c r="B17" s="9"/>
      <c r="C17" s="24">
        <v>0</v>
      </c>
      <c r="D17" s="6">
        <v>-1111286.3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17">
        <f>SUM(C17:J17)</f>
        <v>-1111286.3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outlineLevel="1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outlineLevel="1">
      <c r="A19" s="21" t="s">
        <v>23</v>
      </c>
      <c r="B19" s="9"/>
      <c r="C19" s="24">
        <v>-1111286.3</v>
      </c>
      <c r="D19" s="6">
        <v>1111286.3</v>
      </c>
      <c r="E19" s="6"/>
      <c r="F19" s="6"/>
      <c r="G19" s="6"/>
      <c r="H19" s="6"/>
      <c r="I19" s="6"/>
      <c r="J19" s="6"/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outlineLevel="1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outlineLevel="1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outlineLevel="1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outlineLevel="1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outlineLevel="1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>
      <c r="A25" s="21" t="s">
        <v>28</v>
      </c>
      <c r="B25" s="9"/>
      <c r="C25" s="7">
        <f>SUM(C6:C24)</f>
        <v>6380185.1299999999</v>
      </c>
      <c r="D25" s="7">
        <f t="shared" ref="D25:J25" si="0">SUM(D6:D24)</f>
        <v>0</v>
      </c>
      <c r="E25" s="7">
        <f t="shared" si="0"/>
        <v>8746.8000000000011</v>
      </c>
      <c r="F25" s="7">
        <f t="shared" si="0"/>
        <v>1018611.21</v>
      </c>
      <c r="G25" s="7">
        <f t="shared" si="0"/>
        <v>-63.120000000000005</v>
      </c>
      <c r="H25" s="7">
        <f t="shared" si="0"/>
        <v>113436.50000000001</v>
      </c>
      <c r="I25" s="7">
        <f t="shared" si="0"/>
        <v>-8919.0099999999984</v>
      </c>
      <c r="J25" s="7">
        <f t="shared" si="0"/>
        <v>538477.42000000004</v>
      </c>
      <c r="K25" s="19">
        <f>SUM(K7:K24)</f>
        <v>8050474.9300000006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>
      <c r="A27" s="4" t="s">
        <v>29</v>
      </c>
      <c r="B27" s="4"/>
      <c r="C27" s="8"/>
      <c r="D27" s="8"/>
      <c r="E27" s="8" t="s">
        <v>24</v>
      </c>
      <c r="F27" s="8"/>
      <c r="G27" s="8"/>
      <c r="H27" s="8"/>
      <c r="I27" s="8"/>
      <c r="J27" s="8"/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>
      <c r="A29" s="2"/>
      <c r="B29" s="2"/>
      <c r="C29" s="2"/>
      <c r="D29" s="2"/>
      <c r="E29" s="2"/>
      <c r="F29" s="9"/>
      <c r="G29" s="9"/>
      <c r="H29" s="9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>
      <c r="H30" s="28"/>
    </row>
    <row r="32" spans="1:28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whitmirejr</cp:lastModifiedBy>
  <cp:lastPrinted>2013-04-02T19:24:03Z</cp:lastPrinted>
  <dcterms:created xsi:type="dcterms:W3CDTF">2012-03-20T17:28:13Z</dcterms:created>
  <dcterms:modified xsi:type="dcterms:W3CDTF">2013-10-08T18:08:43Z</dcterms:modified>
</cp:coreProperties>
</file>