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C19" i="1"/>
  <c r="H17"/>
  <c r="H15"/>
  <c r="H11"/>
  <c r="H9"/>
  <c r="C13"/>
  <c r="C25"/>
  <c r="H25"/>
  <c r="K21"/>
  <c r="K23"/>
  <c r="K13"/>
  <c r="K15"/>
  <c r="K9"/>
  <c r="K19"/>
  <c r="K11"/>
  <c r="K17"/>
  <c r="K7"/>
  <c r="J25"/>
  <c r="I25"/>
  <c r="G25"/>
  <c r="F25"/>
  <c r="D25"/>
  <c r="E25"/>
  <c r="K25"/>
</calcChain>
</file>

<file path=xl/sharedStrings.xml><?xml version="1.0" encoding="utf-8"?>
<sst xmlns="http://schemas.openxmlformats.org/spreadsheetml/2006/main" count="42" uniqueCount="30">
  <si>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</si>
  <si>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</si>
  <si>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</si>
  <si>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</si>
  <si>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</si>
  <si>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</si>
  <si>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</si>
  <si>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</si>
  <si>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</si>
  <si>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</si>
  <si>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</si>
  <si>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</si>
  <si>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</si>
  <si>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</si>
  <si>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</si>
  <si>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</si>
  <si>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</si>
  <si>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</si>
  <si>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</si>
  <si>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</si>
  <si>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</si>
  <si>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</si>
  <si>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</si>
  <si>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</si>
  <si>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3/1/14</t>
  </si>
  <si>
    <t>April Debits</t>
  </si>
  <si>
    <t>April Credits</t>
  </si>
  <si>
    <t>April Interfund Transactions</t>
  </si>
  <si>
    <t>Ending Balance 4/8/14/14</t>
  </si>
  <si>
    <t>* Reconciled 3/31/14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</si>
</sst>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showOutlineSymbols="0" zoomScale="75" zoomScaleNormal="75" workbookViewId="0">
      <selection activeCell="D22" sqref="D22"/>
    </sheetView>
  </sheetViews>
  <sheetFormatPr defaultRowHeight="16.5" outlineLevelRow="1" outlineLevelCol="1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>
      <c r="A7" s="21" t="s">
        <v>24</v>
      </c>
      <c r="B7" s="9"/>
      <c r="C7" s="24">
        <v>15681576.34</v>
      </c>
      <c r="D7" s="6">
        <v>0</v>
      </c>
      <c r="E7" s="6">
        <v>7246.9</v>
      </c>
      <c r="F7" s="6">
        <v>1118515.47</v>
      </c>
      <c r="G7" s="6">
        <v>9808.6</v>
      </c>
      <c r="H7" s="6">
        <v>24203.33</v>
      </c>
      <c r="I7" s="6">
        <v>-32600.14</v>
      </c>
      <c r="J7" s="6">
        <v>530282.36</v>
      </c>
      <c r="K7" s="17">
        <f>SUM(C7:J7)</f>
        <v>17339032.859999999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>
      <c r="A9" s="21" t="s">
        <v>19</v>
      </c>
      <c r="B9" s="9"/>
      <c r="C9" s="24">
        <v>3527322.92</v>
      </c>
      <c r="D9" s="6">
        <v>0.09</v>
      </c>
      <c r="E9" s="6">
        <v>0.31</v>
      </c>
      <c r="F9" s="6">
        <v>10.84</v>
      </c>
      <c r="G9" s="6">
        <v>235.85</v>
      </c>
      <c r="H9" s="6">
        <f>17956.3-1005.6</f>
        <v>16950.7</v>
      </c>
      <c r="I9" s="6">
        <v>1.42</v>
      </c>
      <c r="J9" s="6">
        <v>84.17</v>
      </c>
      <c r="K9" s="17">
        <f>SUM(C9:J9)</f>
        <v>3544606.3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>
      <c r="A11" s="21" t="s">
        <v>20</v>
      </c>
      <c r="B11" s="9"/>
      <c r="C11" s="24">
        <v>-2574728.61</v>
      </c>
      <c r="D11" s="6">
        <v>-2628282.27</v>
      </c>
      <c r="E11" s="6">
        <v>-361.57</v>
      </c>
      <c r="F11" s="6">
        <v>0</v>
      </c>
      <c r="G11" s="6">
        <v>0</v>
      </c>
      <c r="H11" s="6">
        <f>-1192.1+1005.6</f>
        <v>-186.49999999999989</v>
      </c>
      <c r="I11" s="6">
        <v>0</v>
      </c>
      <c r="J11" s="6">
        <v>-85</v>
      </c>
      <c r="K11" s="17">
        <f>SUM(C11:J11)</f>
        <v>-5203643.95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>
      <c r="A13" s="21" t="s">
        <v>22</v>
      </c>
      <c r="B13" s="9"/>
      <c r="C13" s="24">
        <f>-50000-2628282.27</f>
        <v>-2678282.27</v>
      </c>
      <c r="D13" s="6">
        <v>2628282.27</v>
      </c>
      <c r="E13" s="6">
        <v>0</v>
      </c>
      <c r="F13" s="6">
        <v>0</v>
      </c>
      <c r="G13" s="6">
        <v>0</v>
      </c>
      <c r="H13" s="6">
        <v>0</v>
      </c>
      <c r="I13" s="6">
        <v>50000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>
      <c r="A15" s="21" t="s">
        <v>25</v>
      </c>
      <c r="B15" s="9"/>
      <c r="C15" s="24">
        <v>1066057.21</v>
      </c>
      <c r="D15" s="6">
        <v>0</v>
      </c>
      <c r="E15" s="6">
        <v>0</v>
      </c>
      <c r="F15" s="6">
        <v>0</v>
      </c>
      <c r="G15" s="6">
        <v>0</v>
      </c>
      <c r="H15" s="6">
        <f>136454.68-115739.03</f>
        <v>20715.649999999994</v>
      </c>
      <c r="I15" s="6">
        <v>-21243.02</v>
      </c>
      <c r="J15" s="6">
        <v>0</v>
      </c>
      <c r="K15" s="17">
        <f>SUM(C15:J15)</f>
        <v>1065529.8399999999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>
      <c r="A17" s="21" t="s">
        <v>26</v>
      </c>
      <c r="B17" s="9"/>
      <c r="C17" s="24">
        <v>-870981.64</v>
      </c>
      <c r="D17" s="6">
        <v>-1112948.33</v>
      </c>
      <c r="E17" s="6">
        <v>-135.41999999999999</v>
      </c>
      <c r="F17" s="6">
        <v>0</v>
      </c>
      <c r="G17" s="6">
        <v>-4334.83</v>
      </c>
      <c r="H17" s="6">
        <f>-228172.14+115739.03</f>
        <v>-112433.11000000002</v>
      </c>
      <c r="I17" s="6">
        <v>0</v>
      </c>
      <c r="J17" s="6">
        <v>0</v>
      </c>
      <c r="K17" s="17">
        <f>SUM(C17:J17)</f>
        <v>-2100833.33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>
      <c r="A19" s="21" t="s">
        <v>27</v>
      </c>
      <c r="B19" s="9"/>
      <c r="C19" s="24">
        <f>-1112948.33-50000</f>
        <v>-1162948.33</v>
      </c>
      <c r="D19" s="6">
        <v>1112948.33</v>
      </c>
      <c r="E19" s="6">
        <v>0</v>
      </c>
      <c r="F19" s="6">
        <v>0</v>
      </c>
      <c r="G19" s="6">
        <v>0</v>
      </c>
      <c r="H19" s="6">
        <v>0</v>
      </c>
      <c r="I19" s="6">
        <v>50000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>
      <c r="A25" s="21" t="s">
        <v>28</v>
      </c>
      <c r="B25" s="9"/>
      <c r="C25" s="7">
        <f>SUM(C6:C24)</f>
        <v>12988015.619999999</v>
      </c>
      <c r="D25" s="7">
        <f t="shared" ref="D25:J25" si="0">SUM(D6:D24)</f>
        <v>8.9999999850988388E-2</v>
      </c>
      <c r="E25" s="7">
        <f t="shared" si="0"/>
        <v>6750.22</v>
      </c>
      <c r="F25" s="7">
        <f t="shared" si="0"/>
        <v>1118526.31</v>
      </c>
      <c r="G25" s="7">
        <f t="shared" si="0"/>
        <v>5709.6200000000008</v>
      </c>
      <c r="H25" s="7">
        <f t="shared" si="0"/>
        <v>-50749.930000000022</v>
      </c>
      <c r="I25" s="7">
        <f t="shared" si="0"/>
        <v>46158.259999999995</v>
      </c>
      <c r="J25" s="7">
        <f t="shared" si="0"/>
        <v>530281.53</v>
      </c>
      <c r="K25" s="19">
        <f>SUM(K7:K24)</f>
        <v>14644691.720000001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>
      <c r="A27" s="4" t="s">
        <v>29</v>
      </c>
      <c r="B27" s="4"/>
      <c r="C27" s="8"/>
      <c r="D27" s="8"/>
      <c r="E27" s="8" t="s">
        <v>23</v>
      </c>
      <c r="F27" s="8" t="s">
        <v>23</v>
      </c>
      <c r="G27" s="8"/>
      <c r="H27" s="8"/>
      <c r="I27" s="8" t="s">
        <v>23</v>
      </c>
      <c r="J27" s="8" t="s">
        <v>23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H30" s="28"/>
    </row>
    <row r="32" spans="1:28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2013-04-02T19:24:03Z</cp:lastPrinted>
  <dcterms:created xsi:type="dcterms:W3CDTF">2012-03-20T17:28:13Z</dcterms:created>
  <dcterms:modified xsi:type="dcterms:W3CDTF">2014-04-10T11:59:41Z</dcterms:modified>
</cp:coreProperties>
</file>