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3" i="1" l="1"/>
  <c r="K19" i="1" l="1"/>
  <c r="K15" i="1"/>
  <c r="H25" i="1"/>
  <c r="C25" i="1"/>
  <c r="K21" i="1"/>
  <c r="K23" i="1"/>
  <c r="K13" i="1"/>
  <c r="K9" i="1"/>
  <c r="K11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<sst xmlns="http://schemas.openxmlformats.org/spreadsheetml/2006/main" count="40" uniqueCount="30">
  <si>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</si>
  <si>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</si>
  <si>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</si>
  <si>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</si>
  <si>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</si>
  <si>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</si>
  <si>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</si>
  <si>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</si>
  <si>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</si>
  <si>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</si>
  <si>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</si>
  <si>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</si>
  <si>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</si>
  <si>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</si>
  <si>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</si>
  <si>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</si>
  <si>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</si>
  <si>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</si>
  <si>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</si>
  <si>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</si>
  <si>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</si>
  <si>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</si>
  <si>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>*</t>
  </si>
  <si>
    <t>Interfund Transactions</t>
  </si>
  <si>
    <t>GL Beginning Bal 12/1/14</t>
  </si>
  <si>
    <t>January Debits</t>
  </si>
  <si>
    <t>January Credits</t>
  </si>
  <si>
    <t>January Interfund Transactions</t>
  </si>
  <si>
    <t>Ending Balance 1/6/15</t>
  </si>
  <si>
    <t>* Reconciled 12/31/14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</si>
</sst>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  <xf numFmtId="4" fontId="3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zoomScale="75" zoomScaleNormal="75" workbookViewId="0">
      <selection activeCell="I21" sqref="I21"/>
    </sheetView>
  </sheetViews>
  <sheetFormatPr defaultRowHeight="16.5" x14ac:dyDescent="0.3"/>
  <cols>
    <col min="1" max="1" width="36.42578125" style="22" customWidth="1"/>
    <col min="2" max="2" width="2.42578125" style="22" customWidth="1"/>
    <col min="3" max="3" width="15.140625" style="22" customWidth="1"/>
    <col min="4" max="4" width="14.28515625" style="22" customWidth="1"/>
    <col min="5" max="5" width="12.140625" style="22" customWidth="1"/>
    <col min="6" max="6" width="12.5703125" style="25" customWidth="1"/>
    <col min="7" max="10" width="12.140625" style="25" customWidth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3">
      <c r="A7" s="21" t="s">
        <v>24</v>
      </c>
      <c r="B7" s="9"/>
      <c r="C7" s="24">
        <v>21917894.129999999</v>
      </c>
      <c r="D7" s="6">
        <v>0</v>
      </c>
      <c r="E7" s="6">
        <v>4424.3999999999996</v>
      </c>
      <c r="F7" s="6">
        <v>1118619.3899999999</v>
      </c>
      <c r="G7" s="6">
        <v>11473.73</v>
      </c>
      <c r="H7" s="6">
        <v>52229.2</v>
      </c>
      <c r="I7" s="6">
        <v>36748.85</v>
      </c>
      <c r="J7" s="6">
        <v>1513586.23</v>
      </c>
      <c r="K7" s="17">
        <f>SUM(C7:J7)</f>
        <v>24654975.93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x14ac:dyDescent="0.3">
      <c r="A9" s="21" t="s">
        <v>19</v>
      </c>
      <c r="B9" s="9"/>
      <c r="C9" s="24">
        <v>7159614.6699999999</v>
      </c>
      <c r="D9" s="6">
        <v>0</v>
      </c>
      <c r="E9" s="6">
        <v>0</v>
      </c>
      <c r="F9" s="6">
        <v>0</v>
      </c>
      <c r="G9" s="6">
        <v>0</v>
      </c>
      <c r="H9" s="6">
        <v>437.87</v>
      </c>
      <c r="I9" s="6">
        <v>0</v>
      </c>
      <c r="J9" s="6">
        <v>278.97000000000003</v>
      </c>
      <c r="K9" s="17">
        <f>SUM(C9:J9)</f>
        <v>7160331.5099999998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3">
      <c r="A11" s="21" t="s">
        <v>20</v>
      </c>
      <c r="B11" s="9"/>
      <c r="C11" s="24">
        <v>-1588389.54</v>
      </c>
      <c r="D11" s="6">
        <v>-2099641.75</v>
      </c>
      <c r="E11" s="6">
        <v>-314.26</v>
      </c>
      <c r="F11" s="6">
        <v>0</v>
      </c>
      <c r="G11" s="6">
        <v>-194.24</v>
      </c>
      <c r="H11" s="6">
        <v>-230902.62</v>
      </c>
      <c r="I11" s="6">
        <v>-4882.82</v>
      </c>
      <c r="J11" s="6">
        <v>-85</v>
      </c>
      <c r="K11" s="17">
        <f>SUM(C11:J11)</f>
        <v>-3924410.23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x14ac:dyDescent="0.3">
      <c r="A13" s="21" t="s">
        <v>23</v>
      </c>
      <c r="B13" s="9"/>
      <c r="C13" s="24">
        <f>-2099641.75-200000</f>
        <v>-2299641.75</v>
      </c>
      <c r="D13" s="6">
        <v>2099641.75</v>
      </c>
      <c r="E13" s="6">
        <v>0</v>
      </c>
      <c r="F13" s="6">
        <v>0</v>
      </c>
      <c r="G13" s="6">
        <v>0</v>
      </c>
      <c r="H13" s="6">
        <v>200000</v>
      </c>
      <c r="I13" s="6">
        <v>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x14ac:dyDescent="0.3">
      <c r="A15" s="21" t="s">
        <v>25</v>
      </c>
      <c r="B15" s="9"/>
      <c r="C15" s="24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x14ac:dyDescent="0.3">
      <c r="A17" s="21" t="s">
        <v>26</v>
      </c>
      <c r="B17" s="9"/>
      <c r="C17" s="24">
        <v>-894874.57</v>
      </c>
      <c r="D17" s="6">
        <v>0</v>
      </c>
      <c r="E17" s="6">
        <v>0</v>
      </c>
      <c r="F17" s="6">
        <v>0</v>
      </c>
      <c r="G17" s="6">
        <v>-1801.9</v>
      </c>
      <c r="H17" s="6">
        <v>-505.66</v>
      </c>
      <c r="I17" s="6">
        <v>-22474.86</v>
      </c>
      <c r="J17" s="6">
        <v>0</v>
      </c>
      <c r="K17" s="17">
        <f>SUM(C17:J17)</f>
        <v>-919656.99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x14ac:dyDescent="0.3">
      <c r="A19" s="21" t="s">
        <v>27</v>
      </c>
      <c r="B19" s="9"/>
      <c r="C19" s="24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28</v>
      </c>
      <c r="B25" s="9"/>
      <c r="C25" s="7">
        <f>SUM(C6:C24)</f>
        <v>24294602.939999998</v>
      </c>
      <c r="D25" s="7">
        <f t="shared" ref="D25:J25" si="0">SUM(D6:D24)</f>
        <v>0</v>
      </c>
      <c r="E25" s="7">
        <f t="shared" si="0"/>
        <v>4110.1399999999994</v>
      </c>
      <c r="F25" s="7">
        <f t="shared" si="0"/>
        <v>1118619.3899999999</v>
      </c>
      <c r="G25" s="7">
        <f t="shared" si="0"/>
        <v>9477.59</v>
      </c>
      <c r="H25" s="7">
        <f t="shared" si="0"/>
        <v>21258.790000000012</v>
      </c>
      <c r="I25" s="7">
        <f t="shared" si="0"/>
        <v>9391.1699999999983</v>
      </c>
      <c r="J25" s="7">
        <f t="shared" si="0"/>
        <v>1513780.2</v>
      </c>
      <c r="K25" s="19">
        <f>SUM(K7:K24)</f>
        <v>26971240.219999999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29</v>
      </c>
      <c r="B27" s="4"/>
      <c r="C27" s="29"/>
      <c r="D27" s="8"/>
      <c r="E27" s="8" t="s">
        <v>22</v>
      </c>
      <c r="F27" s="8"/>
      <c r="G27" s="8"/>
      <c r="H27" s="8"/>
      <c r="I27" s="8"/>
      <c r="J27" s="8" t="s">
        <v>22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32"/>
    </sheetView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2014-11-11T20:03:08Z</cp:lastPrinted>
  <dcterms:created xsi:type="dcterms:W3CDTF">2012-03-20T17:28:13Z</dcterms:created>
  <dcterms:modified xsi:type="dcterms:W3CDTF">2015-01-06T17:52:47Z</dcterms:modified>
</cp:coreProperties>
</file>