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4610" windowHeight="77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Sheet1!$A$1:$D$74</definedName>
  </definedNames>
  <calcPr calcId="145621"/>
</workbook>
</file>

<file path=xl/calcChain.xml><?xml version="1.0" encoding="utf-8"?>
<calcChain xmlns="http://schemas.openxmlformats.org/spreadsheetml/2006/main">
  <c r="C15" i="1" l="1"/>
  <c r="B66" i="1" l="1"/>
  <c r="B25" i="1"/>
  <c r="C27" i="1" s="1"/>
  <c r="B44" i="1" l="1"/>
  <c r="C9" i="1"/>
  <c r="C68" i="1" l="1"/>
  <c r="C72" i="1" s="1"/>
</calcChain>
</file>

<file path=xl/sharedStrings.xml><?xml version="1.0" encoding="utf-8"?>
<sst xmlns="http://schemas.openxmlformats.org/spreadsheetml/2006/main" count="67" uniqueCount="60">
  <si>
    <t xml:space="preserve"> </t>
  </si>
  <si>
    <t xml:space="preserve">     PSERS Reimbursement</t>
  </si>
  <si>
    <t xml:space="preserve">     BEF Increase</t>
  </si>
  <si>
    <t>WARREN COUNTY SCHOOL DISTRICT</t>
  </si>
  <si>
    <t xml:space="preserve">Current Deficit </t>
  </si>
  <si>
    <t>EXPENSE REDUCTIONS:</t>
  </si>
  <si>
    <t>REVENUE ADJUSTMENTS FROM PRELIMINARY:</t>
  </si>
  <si>
    <t>TOTAL REVENUE INCREASE (DECREASE)</t>
  </si>
  <si>
    <t>TOTAL NET EXPENSE INCREASE (DECREASE)</t>
  </si>
  <si>
    <t>EXPENSE ADJUSTMENTS TO PRELIMINARY:</t>
  </si>
  <si>
    <t>EXPENSE ADDITIONS:</t>
  </si>
  <si>
    <t>TOTAL EXPENSE INCREASES</t>
  </si>
  <si>
    <t>TOTAL EXPENSE REDUCTIONS</t>
  </si>
  <si>
    <t xml:space="preserve">     Special Education</t>
  </si>
  <si>
    <t xml:space="preserve">     IDEA</t>
  </si>
  <si>
    <t xml:space="preserve">     Title II</t>
  </si>
  <si>
    <t xml:space="preserve">     21st Century</t>
  </si>
  <si>
    <t xml:space="preserve">     ACCESS</t>
  </si>
  <si>
    <t xml:space="preserve">     QZAB Bonds</t>
  </si>
  <si>
    <t>+</t>
  </si>
  <si>
    <t>-</t>
  </si>
  <si>
    <t>=</t>
  </si>
  <si>
    <t xml:space="preserve">     Assume no tax increase</t>
  </si>
  <si>
    <t>BEGINNING DEFICIT WITH NO TAX INCREASE 2013-2014</t>
  </si>
  <si>
    <t xml:space="preserve">BEGINNING BUDGET DEFICIT </t>
  </si>
  <si>
    <t>SEQUESTRATION (8.7% Pull Back From Federal Govt):</t>
  </si>
  <si>
    <t xml:space="preserve">     100% Collection Benefit of Homestead/Farmstead</t>
  </si>
  <si>
    <t xml:space="preserve">     Program Revenue (Federal Programs)</t>
  </si>
  <si>
    <t>Computer replacement</t>
  </si>
  <si>
    <t>Textbook replacement</t>
  </si>
  <si>
    <t>SMARTboards for secondary social studies</t>
  </si>
  <si>
    <t>Substitute custodians (3 FTE)</t>
  </si>
  <si>
    <t>District vehicle for custodial manager(s)</t>
  </si>
  <si>
    <t>School psychologist (1 FTE)</t>
  </si>
  <si>
    <t>Speech language therapist (1 FTE)</t>
  </si>
  <si>
    <t>Study Island (Keystone Remediation) OR  Learning A-Z</t>
  </si>
  <si>
    <t>Band uniforms</t>
  </si>
  <si>
    <t>Rewrite curriculum</t>
  </si>
  <si>
    <t>Elementary teacher (K @ WAEC)</t>
  </si>
  <si>
    <t>Elementary teacher (K @ YEMS)</t>
  </si>
  <si>
    <t>Elementary teacher (Joplin @ WAEC)</t>
  </si>
  <si>
    <t xml:space="preserve">Computer technician </t>
  </si>
  <si>
    <t>Accountant</t>
  </si>
  <si>
    <t>Increase to athletic / co-curricular funding</t>
  </si>
  <si>
    <t>Cyber charter contingency (non-district)</t>
  </si>
  <si>
    <t>WCCC equipment replacement</t>
  </si>
  <si>
    <t>Unemployment</t>
  </si>
  <si>
    <t xml:space="preserve">Transportation </t>
  </si>
  <si>
    <t>SSELC closure  (includes personnel savings)</t>
  </si>
  <si>
    <t>Teacher attrition / cuts (9 FTE) - no program cuts</t>
  </si>
  <si>
    <t>Custodial supplies / utilities</t>
  </si>
  <si>
    <t>Copiers / communications</t>
  </si>
  <si>
    <t>Utility contingency</t>
  </si>
  <si>
    <t>Modify zero-based building budgets</t>
  </si>
  <si>
    <t>Medical savings</t>
  </si>
  <si>
    <t>Substitutes</t>
  </si>
  <si>
    <t>Aides (5 FTE)</t>
  </si>
  <si>
    <t>District contingency</t>
  </si>
  <si>
    <t>APRIL 29, 2013</t>
  </si>
  <si>
    <t xml:space="preserve">ADJUSTMENTS TO PRELIMINARY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</si>
</sst>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2" applyFont="1"/>
    <xf numFmtId="164" fontId="0" fillId="0" borderId="0" xfId="2" applyNumberFormat="1" applyFont="1"/>
    <xf numFmtId="164" fontId="0" fillId="0" borderId="0" xfId="0" applyNumberFormat="1"/>
    <xf numFmtId="164" fontId="0" fillId="0" borderId="0" xfId="2" applyNumberFormat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 applyBorder="1"/>
    <xf numFmtId="0" fontId="2" fillId="0" borderId="2" xfId="0" applyFont="1" applyBorder="1"/>
    <xf numFmtId="44" fontId="2" fillId="0" borderId="3" xfId="2" applyFont="1" applyBorder="1"/>
    <xf numFmtId="44" fontId="2" fillId="0" borderId="4" xfId="0" applyNumberFormat="1" applyFont="1" applyBorder="1"/>
    <xf numFmtId="164" fontId="0" fillId="0" borderId="0" xfId="1" applyNumberFormat="1" applyFont="1" applyBorder="1"/>
    <xf numFmtId="164" fontId="0" fillId="0" borderId="1" xfId="2" applyNumberFormat="1" applyFont="1" applyBorder="1"/>
    <xf numFmtId="0" fontId="2" fillId="0" borderId="0" xfId="0" applyFont="1"/>
    <xf numFmtId="44" fontId="2" fillId="0" borderId="0" xfId="2" applyFont="1"/>
    <xf numFmtId="164" fontId="2" fillId="0" borderId="0" xfId="2" applyNumberFormat="1" applyFont="1" applyBorder="1"/>
    <xf numFmtId="164" fontId="2" fillId="0" borderId="0" xfId="0" applyNumberFormat="1" applyFont="1" applyBorder="1"/>
    <xf numFmtId="164" fontId="2" fillId="0" borderId="0" xfId="2" applyNumberFormat="1" applyFont="1"/>
    <xf numFmtId="15" fontId="0" fillId="0" borderId="0" xfId="0" quotePrefix="1" applyNumberFormat="1"/>
    <xf numFmtId="15" fontId="2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1" fillId="0" borderId="0" xfId="2" applyNumberFormat="1" applyFont="1"/>
    <xf numFmtId="0" fontId="5" fillId="0" borderId="0" xfId="0" applyFont="1"/>
    <xf numFmtId="164" fontId="2" fillId="0" borderId="5" xfId="0" applyNumberFormat="1" applyFont="1" applyBorder="1"/>
    <xf numFmtId="0" fontId="0" fillId="0" borderId="0" xfId="0" quotePrefix="1"/>
    <xf numFmtId="0" fontId="2" fillId="0" borderId="0" xfId="0" quotePrefix="1" applyFont="1"/>
    <xf numFmtId="0" fontId="0" fillId="0" borderId="0" xfId="0" applyFill="1" applyBorder="1"/>
    <xf numFmtId="0" fontId="2" fillId="0" borderId="0" xfId="0" applyFont="1" applyFill="1" applyBorder="1"/>
    <xf numFmtId="44" fontId="2" fillId="0" borderId="0" xfId="2" applyFont="1" applyFill="1" applyBorder="1"/>
    <xf numFmtId="44" fontId="0" fillId="0" borderId="0" xfId="2" applyFont="1" applyFill="1" applyBorder="1"/>
    <xf numFmtId="44" fontId="0" fillId="0" borderId="0" xfId="0" applyNumberFormat="1" applyFill="1" applyBorder="1"/>
    <xf numFmtId="164" fontId="0" fillId="0" borderId="0" xfId="0" applyNumberFormat="1" applyFill="1" applyBorder="1"/>
    <xf numFmtId="0" fontId="6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A34" zoomScaleNormal="100" workbookViewId="0">
      <selection activeCell="E15" sqref="E15"/>
    </sheetView>
  </sheetViews>
  <sheetFormatPr defaultRowHeight="15" x14ac:dyDescent="0.25"/>
  <cols>
    <col min="1" max="1" width="71" customWidth="1"/>
    <col min="2" max="2" width="19.28515625" style="1" customWidth="1"/>
    <col min="3" max="3" width="20.85546875" bestFit="1" customWidth="1"/>
    <col min="4" max="4" width="2" bestFit="1" customWidth="1"/>
    <col min="5" max="5" width="15.140625" bestFit="1" customWidth="1"/>
    <col min="6" max="6" width="45.7109375" bestFit="1" customWidth="1"/>
    <col min="7" max="7" width="18.7109375" bestFit="1" customWidth="1"/>
  </cols>
  <sheetData>
    <row r="1" spans="1:7" x14ac:dyDescent="0.25">
      <c r="A1" s="13" t="s">
        <v>3</v>
      </c>
    </row>
    <row r="2" spans="1:7" x14ac:dyDescent="0.25">
      <c r="A2" s="13" t="s">
        <v>59</v>
      </c>
    </row>
    <row r="3" spans="1:7" x14ac:dyDescent="0.25">
      <c r="A3" s="19" t="s">
        <v>58</v>
      </c>
    </row>
    <row r="4" spans="1:7" x14ac:dyDescent="0.25">
      <c r="A4" s="18"/>
      <c r="F4" s="28"/>
      <c r="G4" s="28"/>
    </row>
    <row r="5" spans="1:7" x14ac:dyDescent="0.25">
      <c r="A5" s="18"/>
      <c r="F5" s="28"/>
      <c r="G5" s="28"/>
    </row>
    <row r="6" spans="1:7" x14ac:dyDescent="0.25">
      <c r="F6" s="28"/>
      <c r="G6" s="28"/>
    </row>
    <row r="7" spans="1:7" s="13" customFormat="1" x14ac:dyDescent="0.25">
      <c r="A7" s="13" t="s">
        <v>24</v>
      </c>
      <c r="B7" s="17"/>
      <c r="C7" s="23">
        <v>3591161</v>
      </c>
      <c r="F7" s="29"/>
      <c r="G7" s="29"/>
    </row>
    <row r="8" spans="1:7" x14ac:dyDescent="0.25">
      <c r="A8" s="34" t="s">
        <v>22</v>
      </c>
      <c r="B8" s="2"/>
      <c r="C8" s="23">
        <v>838000</v>
      </c>
      <c r="F8" s="29"/>
      <c r="G8" s="30"/>
    </row>
    <row r="9" spans="1:7" x14ac:dyDescent="0.25">
      <c r="A9" s="13" t="s">
        <v>23</v>
      </c>
      <c r="B9" s="2"/>
      <c r="C9" s="25">
        <f>SUM(C7:C8)</f>
        <v>4429161</v>
      </c>
      <c r="D9" s="26" t="s">
        <v>19</v>
      </c>
      <c r="F9" s="28"/>
      <c r="G9" s="31"/>
    </row>
    <row r="10" spans="1:7" x14ac:dyDescent="0.25">
      <c r="A10" s="22"/>
      <c r="B10" s="2"/>
      <c r="C10" s="3"/>
      <c r="F10" s="28"/>
      <c r="G10" s="31"/>
    </row>
    <row r="11" spans="1:7" x14ac:dyDescent="0.25">
      <c r="A11" s="22"/>
      <c r="B11" s="2"/>
      <c r="C11" s="3"/>
      <c r="F11" s="29"/>
      <c r="G11" s="30"/>
    </row>
    <row r="12" spans="1:7" x14ac:dyDescent="0.25">
      <c r="A12" s="13" t="s">
        <v>25</v>
      </c>
      <c r="B12" s="2"/>
      <c r="C12" s="3"/>
      <c r="F12" s="28"/>
      <c r="G12" s="31"/>
    </row>
    <row r="13" spans="1:7" x14ac:dyDescent="0.25">
      <c r="A13" t="s">
        <v>27</v>
      </c>
      <c r="B13" s="2">
        <v>-269515</v>
      </c>
      <c r="C13" s="3"/>
      <c r="F13" s="28"/>
      <c r="G13" s="28"/>
    </row>
    <row r="14" spans="1:7" x14ac:dyDescent="0.25">
      <c r="A14" t="s">
        <v>18</v>
      </c>
      <c r="B14" s="12">
        <v>-100000</v>
      </c>
      <c r="C14" s="3"/>
      <c r="F14" s="28"/>
      <c r="G14" s="28"/>
    </row>
    <row r="15" spans="1:7" x14ac:dyDescent="0.25">
      <c r="A15" s="13" t="s">
        <v>7</v>
      </c>
      <c r="B15" s="2"/>
      <c r="C15" s="25">
        <f>SUM(B13:B14)</f>
        <v>-369515</v>
      </c>
      <c r="D15" s="26" t="s">
        <v>20</v>
      </c>
      <c r="F15" s="32"/>
      <c r="G15" s="28"/>
    </row>
    <row r="16" spans="1:7" x14ac:dyDescent="0.25">
      <c r="A16" s="21"/>
      <c r="B16" s="2"/>
      <c r="C16" s="16"/>
      <c r="D16" s="26"/>
      <c r="F16" s="33"/>
      <c r="G16" s="28"/>
    </row>
    <row r="17" spans="1:7" x14ac:dyDescent="0.25">
      <c r="A17" s="20" t="s">
        <v>6</v>
      </c>
      <c r="B17" s="2"/>
      <c r="C17" s="3"/>
      <c r="F17" s="33"/>
      <c r="G17" s="28"/>
    </row>
    <row r="18" spans="1:7" x14ac:dyDescent="0.25">
      <c r="A18" t="s">
        <v>1</v>
      </c>
      <c r="B18" s="2">
        <v>600000</v>
      </c>
      <c r="C18" s="3"/>
      <c r="F18" s="32"/>
      <c r="G18" s="28"/>
    </row>
    <row r="19" spans="1:7" x14ac:dyDescent="0.25">
      <c r="A19" t="s">
        <v>2</v>
      </c>
      <c r="B19" s="4">
        <v>336322</v>
      </c>
      <c r="C19" s="3"/>
      <c r="F19" s="33"/>
      <c r="G19" s="28"/>
    </row>
    <row r="20" spans="1:7" x14ac:dyDescent="0.25">
      <c r="A20" t="s">
        <v>26</v>
      </c>
      <c r="B20" s="4">
        <v>273475</v>
      </c>
      <c r="C20" s="3"/>
      <c r="F20" s="33"/>
      <c r="G20" s="28"/>
    </row>
    <row r="21" spans="1:7" x14ac:dyDescent="0.25">
      <c r="A21" t="s">
        <v>13</v>
      </c>
      <c r="B21" s="4">
        <v>-62696</v>
      </c>
      <c r="C21" s="3"/>
      <c r="F21" s="28"/>
      <c r="G21" s="28"/>
    </row>
    <row r="22" spans="1:7" x14ac:dyDescent="0.25">
      <c r="A22" t="s">
        <v>14</v>
      </c>
      <c r="B22" s="4">
        <v>32314</v>
      </c>
      <c r="C22" s="3"/>
      <c r="F22" s="28"/>
      <c r="G22" s="28"/>
    </row>
    <row r="23" spans="1:7" x14ac:dyDescent="0.25">
      <c r="A23" t="s">
        <v>15</v>
      </c>
      <c r="B23" s="4">
        <v>-1000</v>
      </c>
      <c r="C23" s="3"/>
      <c r="F23" s="28"/>
      <c r="G23" s="28"/>
    </row>
    <row r="24" spans="1:7" x14ac:dyDescent="0.25">
      <c r="A24" t="s">
        <v>16</v>
      </c>
      <c r="B24" s="4">
        <v>-57649</v>
      </c>
      <c r="C24" s="3"/>
      <c r="F24" s="28"/>
      <c r="G24" s="28"/>
    </row>
    <row r="25" spans="1:7" s="13" customFormat="1" x14ac:dyDescent="0.25">
      <c r="A25" t="s">
        <v>17</v>
      </c>
      <c r="B25" s="4">
        <f>-173095+103000</f>
        <v>-70095</v>
      </c>
      <c r="C25" s="3"/>
      <c r="D25"/>
      <c r="E25"/>
      <c r="F25" s="29"/>
      <c r="G25" s="29"/>
    </row>
    <row r="26" spans="1:7" x14ac:dyDescent="0.25">
      <c r="B26" s="12"/>
      <c r="C26" s="3"/>
      <c r="F26" s="28"/>
      <c r="G26" s="28"/>
    </row>
    <row r="27" spans="1:7" x14ac:dyDescent="0.25">
      <c r="A27" s="13" t="s">
        <v>7</v>
      </c>
      <c r="B27" s="15"/>
      <c r="C27" s="25">
        <f>SUM(B18:B25)</f>
        <v>1050671</v>
      </c>
      <c r="D27" s="27" t="s">
        <v>20</v>
      </c>
      <c r="E27" s="13"/>
    </row>
    <row r="28" spans="1:7" x14ac:dyDescent="0.25">
      <c r="B28" s="4"/>
      <c r="C28" s="7"/>
    </row>
    <row r="29" spans="1:7" x14ac:dyDescent="0.25">
      <c r="B29" s="2" t="s">
        <v>0</v>
      </c>
      <c r="C29" s="3"/>
    </row>
    <row r="30" spans="1:7" x14ac:dyDescent="0.25">
      <c r="A30" s="20" t="s">
        <v>9</v>
      </c>
      <c r="B30" s="2"/>
      <c r="C30" s="3"/>
    </row>
    <row r="31" spans="1:7" x14ac:dyDescent="0.25">
      <c r="A31" s="24" t="s">
        <v>5</v>
      </c>
      <c r="B31" s="2"/>
      <c r="C31" s="3"/>
    </row>
    <row r="32" spans="1:7" x14ac:dyDescent="0.25">
      <c r="A32" t="s">
        <v>46</v>
      </c>
      <c r="B32" s="5">
        <v>-375000</v>
      </c>
    </row>
    <row r="33" spans="1:8" x14ac:dyDescent="0.25">
      <c r="A33" t="s">
        <v>47</v>
      </c>
      <c r="B33" s="5">
        <v>-100000</v>
      </c>
      <c r="H33" t="s">
        <v>0</v>
      </c>
    </row>
    <row r="34" spans="1:8" x14ac:dyDescent="0.25">
      <c r="A34" t="s">
        <v>48</v>
      </c>
      <c r="B34" s="5">
        <v>-500000</v>
      </c>
    </row>
    <row r="35" spans="1:8" x14ac:dyDescent="0.25">
      <c r="A35" t="s">
        <v>49</v>
      </c>
      <c r="B35" s="5">
        <v>-611000</v>
      </c>
    </row>
    <row r="36" spans="1:8" x14ac:dyDescent="0.25">
      <c r="A36" t="s">
        <v>50</v>
      </c>
      <c r="B36" s="5">
        <v>-60000</v>
      </c>
    </row>
    <row r="37" spans="1:8" x14ac:dyDescent="0.25">
      <c r="A37" t="s">
        <v>51</v>
      </c>
      <c r="B37" s="5">
        <v>-50000</v>
      </c>
    </row>
    <row r="38" spans="1:8" x14ac:dyDescent="0.25">
      <c r="A38" t="s">
        <v>52</v>
      </c>
      <c r="B38" s="5">
        <v>-50000</v>
      </c>
      <c r="F38" t="s">
        <v>0</v>
      </c>
    </row>
    <row r="39" spans="1:8" s="13" customFormat="1" x14ac:dyDescent="0.25">
      <c r="A39" t="s">
        <v>53</v>
      </c>
      <c r="B39" s="5">
        <v>-150000</v>
      </c>
      <c r="C39"/>
      <c r="D39"/>
      <c r="E39"/>
    </row>
    <row r="40" spans="1:8" x14ac:dyDescent="0.25">
      <c r="A40" t="s">
        <v>54</v>
      </c>
      <c r="B40" s="5">
        <v>-300000</v>
      </c>
    </row>
    <row r="41" spans="1:8" x14ac:dyDescent="0.25">
      <c r="A41" t="s">
        <v>55</v>
      </c>
      <c r="B41" s="5">
        <v>-100000</v>
      </c>
    </row>
    <row r="42" spans="1:8" x14ac:dyDescent="0.25">
      <c r="A42" t="s">
        <v>56</v>
      </c>
      <c r="B42" s="5">
        <v>-150000</v>
      </c>
    </row>
    <row r="43" spans="1:8" x14ac:dyDescent="0.25">
      <c r="A43" t="s">
        <v>57</v>
      </c>
      <c r="B43" s="6">
        <v>-100000</v>
      </c>
    </row>
    <row r="44" spans="1:8" x14ac:dyDescent="0.25">
      <c r="A44" s="13" t="s">
        <v>12</v>
      </c>
      <c r="B44" s="16">
        <f>SUM(B32:B43)</f>
        <v>-2546000</v>
      </c>
      <c r="C44" s="13"/>
      <c r="D44" s="13"/>
      <c r="E44" s="13"/>
    </row>
    <row r="45" spans="1:8" x14ac:dyDescent="0.25">
      <c r="B45" s="11"/>
    </row>
    <row r="46" spans="1:8" x14ac:dyDescent="0.25">
      <c r="B46" s="11"/>
    </row>
    <row r="47" spans="1:8" x14ac:dyDescent="0.25">
      <c r="A47" s="24" t="s">
        <v>10</v>
      </c>
      <c r="B47" s="11"/>
    </row>
    <row r="48" spans="1:8" x14ac:dyDescent="0.25">
      <c r="A48" t="s">
        <v>28</v>
      </c>
      <c r="B48" s="5">
        <v>150000</v>
      </c>
      <c r="E48" t="s">
        <v>0</v>
      </c>
    </row>
    <row r="49" spans="1:5" x14ac:dyDescent="0.25">
      <c r="A49" t="s">
        <v>29</v>
      </c>
      <c r="B49" s="5">
        <v>200000</v>
      </c>
    </row>
    <row r="50" spans="1:5" x14ac:dyDescent="0.25">
      <c r="A50" t="s">
        <v>30</v>
      </c>
      <c r="B50" s="5">
        <v>75000</v>
      </c>
    </row>
    <row r="51" spans="1:5" x14ac:dyDescent="0.25">
      <c r="A51" t="s">
        <v>31</v>
      </c>
      <c r="B51" s="5">
        <v>120000</v>
      </c>
    </row>
    <row r="52" spans="1:5" x14ac:dyDescent="0.25">
      <c r="A52" t="s">
        <v>32</v>
      </c>
      <c r="B52" s="5">
        <v>12000</v>
      </c>
    </row>
    <row r="53" spans="1:5" x14ac:dyDescent="0.25">
      <c r="A53" t="s">
        <v>33</v>
      </c>
      <c r="B53" s="5">
        <v>70000</v>
      </c>
    </row>
    <row r="54" spans="1:5" x14ac:dyDescent="0.25">
      <c r="A54" t="s">
        <v>34</v>
      </c>
      <c r="B54" s="5">
        <v>70000</v>
      </c>
    </row>
    <row r="55" spans="1:5" x14ac:dyDescent="0.25">
      <c r="A55" t="s">
        <v>35</v>
      </c>
      <c r="B55" s="5">
        <v>35000</v>
      </c>
    </row>
    <row r="56" spans="1:5" x14ac:dyDescent="0.25">
      <c r="A56" t="s">
        <v>36</v>
      </c>
      <c r="B56" s="5">
        <v>50000</v>
      </c>
    </row>
    <row r="57" spans="1:5" x14ac:dyDescent="0.25">
      <c r="A57" t="s">
        <v>37</v>
      </c>
      <c r="B57" s="5">
        <v>20000</v>
      </c>
    </row>
    <row r="58" spans="1:5" x14ac:dyDescent="0.25">
      <c r="A58" t="s">
        <v>38</v>
      </c>
      <c r="B58" s="5">
        <v>70000</v>
      </c>
    </row>
    <row r="59" spans="1:5" x14ac:dyDescent="0.25">
      <c r="A59" t="s">
        <v>39</v>
      </c>
      <c r="B59" s="5">
        <v>70000</v>
      </c>
    </row>
    <row r="60" spans="1:5" x14ac:dyDescent="0.25">
      <c r="A60" t="s">
        <v>40</v>
      </c>
      <c r="B60" s="5">
        <v>70000</v>
      </c>
    </row>
    <row r="61" spans="1:5" x14ac:dyDescent="0.25">
      <c r="A61" t="s">
        <v>41</v>
      </c>
      <c r="B61" s="5">
        <v>60000</v>
      </c>
    </row>
    <row r="62" spans="1:5" x14ac:dyDescent="0.25">
      <c r="A62" t="s">
        <v>42</v>
      </c>
      <c r="B62" s="5">
        <v>60000</v>
      </c>
    </row>
    <row r="63" spans="1:5" x14ac:dyDescent="0.25">
      <c r="A63" t="s">
        <v>43</v>
      </c>
      <c r="B63" s="5">
        <v>200000</v>
      </c>
    </row>
    <row r="64" spans="1:5" s="13" customFormat="1" x14ac:dyDescent="0.25">
      <c r="A64" t="s">
        <v>44</v>
      </c>
      <c r="B64" s="5">
        <v>400000</v>
      </c>
      <c r="C64"/>
      <c r="D64"/>
      <c r="E64"/>
    </row>
    <row r="65" spans="1:5" x14ac:dyDescent="0.25">
      <c r="A65" t="s">
        <v>45</v>
      </c>
      <c r="B65" s="6">
        <v>50000</v>
      </c>
    </row>
    <row r="66" spans="1:5" x14ac:dyDescent="0.25">
      <c r="A66" s="13" t="s">
        <v>11</v>
      </c>
      <c r="B66" s="16">
        <f>SUM(B48:B65)</f>
        <v>1782000</v>
      </c>
      <c r="C66" s="13"/>
      <c r="D66" s="13"/>
      <c r="E66" s="13"/>
    </row>
    <row r="67" spans="1:5" x14ac:dyDescent="0.25">
      <c r="B67" s="11"/>
    </row>
    <row r="68" spans="1:5" x14ac:dyDescent="0.25">
      <c r="A68" s="13" t="s">
        <v>8</v>
      </c>
      <c r="B68" s="14"/>
      <c r="C68" s="25">
        <f>+B44+B66</f>
        <v>-764000</v>
      </c>
      <c r="D68" s="27" t="s">
        <v>19</v>
      </c>
      <c r="E68" s="13"/>
    </row>
    <row r="71" spans="1:5" ht="15.75" thickBot="1" x14ac:dyDescent="0.3"/>
    <row r="72" spans="1:5" ht="15.75" thickBot="1" x14ac:dyDescent="0.3">
      <c r="A72" s="8" t="s">
        <v>4</v>
      </c>
      <c r="B72" s="9"/>
      <c r="C72" s="10">
        <f>+C9-C15-C27+C68</f>
        <v>2984005</v>
      </c>
      <c r="D72" s="26" t="s">
        <v>21</v>
      </c>
    </row>
    <row r="74" spans="1:5" x14ac:dyDescent="0.25">
      <c r="C74" s="3" t="s">
        <v>0</v>
      </c>
    </row>
  </sheetData>
  <pageMargins left="0.2" right="0.2" top="0.25" bottom="0.2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Huck, Ruth</cp:lastModifiedBy>
  <cp:lastPrinted>2013-04-29T19:56:45Z</cp:lastPrinted>
  <dcterms:created xsi:type="dcterms:W3CDTF">2013-04-23T14:03:47Z</dcterms:created>
  <dcterms:modified xsi:type="dcterms:W3CDTF">2013-05-07T17:40:49Z</dcterms:modified>
</cp:coreProperties>
</file>